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местный бюджет" sheetId="1" r:id="rId1"/>
    <sheet name="областной бюджет" sheetId="2" r:id="rId2"/>
    <sheet name="учебные расходы" sheetId="3" r:id="rId3"/>
  </sheets>
  <definedNames>
    <definedName name="Z_277EC20D_AF7A_4CB2_878E_570EB0C6D4FB_.wvu.FilterData" localSheetId="1" hidden="1">'областной бюджет'!$A$7:$M$98</definedName>
    <definedName name="Z_80F78CEA_16B4_47C5_9A0F_2BE561540B9C_.wvu.Cols" localSheetId="1" hidden="1">'областной бюджет'!#REF!</definedName>
    <definedName name="Z_A66CAAA2_7674_4C30_9E78_8B019C01BC09_.wvu.FilterData" localSheetId="1" hidden="1">'областной бюджет'!$A$7:$M$98</definedName>
    <definedName name="Z_A66CAAA2_7674_4C30_9E78_8B019C01BC09_.wvu.PrintTitles" localSheetId="1" hidden="1">'областной бюджет'!$A:$A,'областной бюджет'!$2:$6</definedName>
    <definedName name="Z_CA98B225_1F9A_4015_885D_A47EBA3F5BC3_.wvu.FilterData" localSheetId="1" hidden="1">'областной бюджет'!$A$7:$M$98</definedName>
    <definedName name="Z_CA98B225_1F9A_4015_885D_A47EBA3F5BC3_.wvu.PrintTitles" localSheetId="1" hidden="1">'областной бюджет'!$A:$A,'областной бюджет'!$2:$6</definedName>
    <definedName name="Z_D9960BE4_7FB9_401A_8AF6_D66D8D4EBE26_.wvu.FilterData" localSheetId="1" hidden="1">'областной бюджет'!$A$7:$M$98</definedName>
    <definedName name="Z_DF474ED2_B96F_4470_A91D_1A2F49AA8C0A_.wvu.FilterData" localSheetId="1" hidden="1">'областной бюджет'!$A$7:$M$98</definedName>
    <definedName name="Z_E4206346_89B6_474A_A547_B5570DA129C2_.wvu.FilterData" localSheetId="1" hidden="1">'областной бюджет'!$A$7:$M$98</definedName>
    <definedName name="Z_E4206346_89B6_474A_A547_B5570DA129C2_.wvu.PrintTitles" localSheetId="1" hidden="1">'областной бюджет'!$A:$A,'областной бюджет'!$2:$6</definedName>
    <definedName name="Z_EDD0B481_1351_4CA3_9C2D_1053CB4A26CE_.wvu.FilterData" localSheetId="1" hidden="1">'областной бюджет'!$A$7:$M$98</definedName>
    <definedName name="_xlnm.Print_Titles" localSheetId="1">'областной бюджет'!$A:$A,'областной бюджет'!$2:$6</definedName>
    <definedName name="_xlnm.Print_Titles" localSheetId="2">'учебные расходы'!$4:$5</definedName>
  </definedNames>
  <calcPr fullCalcOnLoad="1"/>
</workbook>
</file>

<file path=xl/sharedStrings.xml><?xml version="1.0" encoding="utf-8"?>
<sst xmlns="http://schemas.openxmlformats.org/spreadsheetml/2006/main" count="288" uniqueCount="286">
  <si>
    <t>Направление расходов</t>
  </si>
  <si>
    <t>Количество классов, групп</t>
  </si>
  <si>
    <t>1-4 классы</t>
  </si>
  <si>
    <t>5-9 классы</t>
  </si>
  <si>
    <t>10-11 классы</t>
  </si>
  <si>
    <t>ПБС</t>
  </si>
  <si>
    <t>Оплата труда с начислениями</t>
  </si>
  <si>
    <t xml:space="preserve">Заработная плата </t>
  </si>
  <si>
    <t>На Указ Президента (на год, на осн.педраб-в)</t>
  </si>
  <si>
    <t>Заработная плата с экономией на боллисты</t>
  </si>
  <si>
    <t>Заработная плата по сводной на 01.09.2015</t>
  </si>
  <si>
    <t>тарифный фонд</t>
  </si>
  <si>
    <t>на замену отп., празд.</t>
  </si>
  <si>
    <t>компенс.на питание</t>
  </si>
  <si>
    <t>Доплаты отдельным категориям (за классность и пр.) в год (ЦБУ СХД)</t>
  </si>
  <si>
    <t>доплата за ночн.время,переработка по Белке</t>
  </si>
  <si>
    <t>Прочие выплаты</t>
  </si>
  <si>
    <t>суточные</t>
  </si>
  <si>
    <t>Начисления на оплату труда</t>
  </si>
  <si>
    <t>213 формула (30,2%)</t>
  </si>
  <si>
    <t>ПРИОБРЕТЕНИЕ УСЛУГ</t>
  </si>
  <si>
    <t>Услуги связи</t>
  </si>
  <si>
    <t>оплата телефона, радио</t>
  </si>
  <si>
    <t>установка ,переустановка телефона</t>
  </si>
  <si>
    <t>интернет,каналы связи,ГЛОНАС (ЦБ)</t>
  </si>
  <si>
    <t>почтовые расходы( в т.ч. приобретение марок, маркиров. конвертов)</t>
  </si>
  <si>
    <t>обслуживание налогов</t>
  </si>
  <si>
    <t>межгород</t>
  </si>
  <si>
    <t>сотовая связь</t>
  </si>
  <si>
    <t>подключение к интернет</t>
  </si>
  <si>
    <t>Транспортные услуги</t>
  </si>
  <si>
    <t>проезд (командировки,дети и тренеры на соревн)</t>
  </si>
  <si>
    <t>доставка учащихся</t>
  </si>
  <si>
    <t>проездные расходы (проездные, талоны и  т.п.)</t>
  </si>
  <si>
    <t>договор по перевозке материальных ценностей (доставка денег)</t>
  </si>
  <si>
    <t>Коммунальные услуги</t>
  </si>
  <si>
    <t>газ</t>
  </si>
  <si>
    <t xml:space="preserve">водоснабжение </t>
  </si>
  <si>
    <t>ливневая канализация</t>
  </si>
  <si>
    <t>вывоз жидких бытовых отходов</t>
  </si>
  <si>
    <t>Арендная плата за пользование имуществом</t>
  </si>
  <si>
    <t>Услуги по содержанию имуществом</t>
  </si>
  <si>
    <t>тех.обслуживание (а/м), мойка автомашин</t>
  </si>
  <si>
    <t>диагностика автомобиля к техосмотру</t>
  </si>
  <si>
    <t>шиномонтаж</t>
  </si>
  <si>
    <t xml:space="preserve">вывоз ТБО </t>
  </si>
  <si>
    <t>стирка белья</t>
  </si>
  <si>
    <t>зарядка огнетушителей</t>
  </si>
  <si>
    <t>дезинсекция, дератизация</t>
  </si>
  <si>
    <t>благоустройство (обрезка деревьев, асфальтирование)</t>
  </si>
  <si>
    <t>ФОНД КАПИТАЛЬНОГО РЕМОНТА</t>
  </si>
  <si>
    <t>проверка дымоходов,вентиляц.(обслуживание)</t>
  </si>
  <si>
    <t>анализ огнеупорного покрытия</t>
  </si>
  <si>
    <t>пропитка (огнезащитная обработка) деревян.конструкций</t>
  </si>
  <si>
    <t>проведение испытаний лестницы и противопожарного водопровода.</t>
  </si>
  <si>
    <t>проведение испытаний пожарного крана</t>
  </si>
  <si>
    <t>замер сопротивления изоляции эл. оборудования и устройств заземления</t>
  </si>
  <si>
    <t>промывка и опрессовка отопительной системы</t>
  </si>
  <si>
    <t>обслуживание теплосчетчиков,водосчетчиков, тепловых сетей</t>
  </si>
  <si>
    <t>заправка картриджей</t>
  </si>
  <si>
    <t>ремонт оргтехники</t>
  </si>
  <si>
    <t>поверка весового оборудования, мед оборуд</t>
  </si>
  <si>
    <t>ремонт и обслуживание газового оборудования</t>
  </si>
  <si>
    <t>ремонт и обслуживание технологического,мед.оборудования,компьютерной техники по годовым договорам</t>
  </si>
  <si>
    <t xml:space="preserve">ремонт технологического оборудования по разовым договорам </t>
  </si>
  <si>
    <t>ремонт прочего оборудования</t>
  </si>
  <si>
    <t>оплата баканализов</t>
  </si>
  <si>
    <t>техническое обслуживание телеф.кабеля (при условии, что линия связи на учете)</t>
  </si>
  <si>
    <t>техобслуживание бассейна и наладка оборудования</t>
  </si>
  <si>
    <t>обслуживание пожарной сигнализации (техническое обслуживание системы пожарной автоматики)</t>
  </si>
  <si>
    <t>за техническое обслуживание оборудования передачи извещений системы пожарной автоматики</t>
  </si>
  <si>
    <t>Прочие услуги</t>
  </si>
  <si>
    <t>Обслуживание автоматизированной системы управления тепловых пунктов</t>
  </si>
  <si>
    <t xml:space="preserve">Изготовление и приобретение бланков </t>
  </si>
  <si>
    <t>Монтаж теплосчетчика</t>
  </si>
  <si>
    <t>договора и услуги по мероприятиям</t>
  </si>
  <si>
    <t>диспансеризация муниц. служащих</t>
  </si>
  <si>
    <t>договора подряда по ЕГЭ, ЕМЭ</t>
  </si>
  <si>
    <t>вневедомствен. охрана, охрана по тревожн.кнопки</t>
  </si>
  <si>
    <t>тревожная кнопка установка,охран.сигн.</t>
  </si>
  <si>
    <t>установка пожарной сигнализации</t>
  </si>
  <si>
    <t>"электронная очередь записи детей в школу</t>
  </si>
  <si>
    <t>проектно-сметная документация, разработка технических условий</t>
  </si>
  <si>
    <t xml:space="preserve">Предоставление телефонной канализации </t>
  </si>
  <si>
    <t>мониторинг обеспеч.связи АПС и пульта 01</t>
  </si>
  <si>
    <t>медосмотр</t>
  </si>
  <si>
    <t>подписка</t>
  </si>
  <si>
    <t>монтаж локальной вычислительной сети</t>
  </si>
  <si>
    <t>медицинское освидетельствование водителей</t>
  </si>
  <si>
    <t>оплата автостоянки</t>
  </si>
  <si>
    <t>лицензия на программу Астрал</t>
  </si>
  <si>
    <t>учебные программы</t>
  </si>
  <si>
    <t>программное обслуживание, система Главбух</t>
  </si>
  <si>
    <t>услуги по сопровождению кассира</t>
  </si>
  <si>
    <t>оплата техпаспорта в БТИ</t>
  </si>
  <si>
    <t>паспортизация и инвентаризация</t>
  </si>
  <si>
    <t>информационные услуги,СМИ,Гарант,Консультант</t>
  </si>
  <si>
    <t>юридические услуги, оплата услуг нотариуса</t>
  </si>
  <si>
    <t>Захоронение ТКО (в т.ч.захоронение,утилизация ртут.ламп) (по договору)</t>
  </si>
  <si>
    <t>оплата объявлений в газету, реклама</t>
  </si>
  <si>
    <t>подготовка дел в архив (переплетные работы)</t>
  </si>
  <si>
    <t>хим анализы продуктов питания</t>
  </si>
  <si>
    <t>санэпидемзаключение</t>
  </si>
  <si>
    <t xml:space="preserve">лицензия на программу </t>
  </si>
  <si>
    <t>Защита персональн.данных (обслуж.)</t>
  </si>
  <si>
    <t>Безвозмездные и безвозвратныеперечисления государственным организациям</t>
  </si>
  <si>
    <t>Пособия по социальной помощи населению</t>
  </si>
  <si>
    <t>опека и приемные семьи за счет обл.бюдж.</t>
  </si>
  <si>
    <t>прием семьи кв.пл.бензин и т.д.</t>
  </si>
  <si>
    <t>пособие сиротам,др.расходы по прием семьям</t>
  </si>
  <si>
    <t>Прочие расходы</t>
  </si>
  <si>
    <t>возмещение ущерба,вреда</t>
  </si>
  <si>
    <t>приобретение почетных грамот, кубков, медалей, значков, ценных подарков, букетов цветов ,приглашений и др.</t>
  </si>
  <si>
    <t>питание судей, тренеров и  учащихся на соревнованих (продукты)</t>
  </si>
  <si>
    <t>оплата за регистрацию устава,права собст-ти зданий и земли</t>
  </si>
  <si>
    <t>выдача лицензии и свидетельств (госпошлина)</t>
  </si>
  <si>
    <t>госпошлина, пеня, штрафы</t>
  </si>
  <si>
    <t>плата за загрязнение окружающей среды</t>
  </si>
  <si>
    <t>транспортый налог</t>
  </si>
  <si>
    <t>налоги</t>
  </si>
  <si>
    <t>Поступление нефинансовых активов</t>
  </si>
  <si>
    <t>Увеличение стоимости основных средств</t>
  </si>
  <si>
    <t>Печать на железной оснастке</t>
  </si>
  <si>
    <t>производственный и хозяйственный инвентарь</t>
  </si>
  <si>
    <t>огнетушители</t>
  </si>
  <si>
    <t>Игровое оборудование для участка,группы, оборудование и мебель на новые группы</t>
  </si>
  <si>
    <t>книги для библиотек (библиотечный фонд)</t>
  </si>
  <si>
    <t>изготовление стендов, приобрет.классн.дос.,муз.инструм.</t>
  </si>
  <si>
    <t>Машины и  комппьютерн.оборудование</t>
  </si>
  <si>
    <t>Увеличение стоимости нематериальных активов</t>
  </si>
  <si>
    <t>Увеличение стоимости материальных запасов</t>
  </si>
  <si>
    <t>Продукты питания в ДОУ</t>
  </si>
  <si>
    <t>Посуда</t>
  </si>
  <si>
    <t>одежда</t>
  </si>
  <si>
    <t>обувь</t>
  </si>
  <si>
    <t>постельные принадлежности на открытие групп</t>
  </si>
  <si>
    <t xml:space="preserve">постельные принадлежности </t>
  </si>
  <si>
    <t>прочее(халаты шторы скатерти и т.п.)</t>
  </si>
  <si>
    <t>посуда</t>
  </si>
  <si>
    <t>медикаменты</t>
  </si>
  <si>
    <t>ГСМ</t>
  </si>
  <si>
    <t>канцелярские (бумага, ручки,тетради, клей и т.п.)</t>
  </si>
  <si>
    <t>хозяйственные (мыло,порошок, чистящие, веники, электролампочки,ткань, хозяйственный инвентарь: ведра, лопаты, щетки, грабли, и т.д.)</t>
  </si>
  <si>
    <t>материалы для учебных целей, химреактивы, химпосуда,мел</t>
  </si>
  <si>
    <t>запчасти к машинам и оборудованию</t>
  </si>
  <si>
    <t>ткань, посадочный материал</t>
  </si>
  <si>
    <t>приобретение тонера, картриджей для бухг-и школ</t>
  </si>
  <si>
    <t>приобретение справочной литературы</t>
  </si>
  <si>
    <t>прочие расходные материалы</t>
  </si>
  <si>
    <t>дрова, уголь</t>
  </si>
  <si>
    <t>Увел.стоим.материал.запасов (по кол.детей)</t>
  </si>
  <si>
    <t>ВСЕГО</t>
  </si>
  <si>
    <r>
      <t>тревожная кнопка обслуживание, 02,</t>
    </r>
    <r>
      <rPr>
        <u val="single"/>
        <sz val="10"/>
        <rFont val="Arial Cyr"/>
        <family val="0"/>
      </rPr>
      <t>техническое обслуживание тех.средств охраны</t>
    </r>
  </si>
  <si>
    <t>Оплата командировочных расходов (суточные) в т.ч. на повышение квалификации руководителя и пед.работников</t>
  </si>
  <si>
    <t>Интернет, каналы передачи данных (информации)</t>
  </si>
  <si>
    <t>Услуги по ремонту учебного и учебно-наглядного оборудования, мебели для учебных целей, технических средств обучения, оборудования для проведения общешкольных мероприятий</t>
  </si>
  <si>
    <t>Аттестаты</t>
  </si>
  <si>
    <t>Подписка (Периодические и подписные издания для комплектования школьных библиотек)</t>
  </si>
  <si>
    <t>Расходы по оплате услуг и выполнению работ по монтажу локальной вычислительной сети, технических средств обучения,настройке и сопровождению технических средств и программного обеспечения для организации видеонаблюдения при проведении государственной итоговой аттестации</t>
  </si>
  <si>
    <t>программное обеспечение для образовательного процесса</t>
  </si>
  <si>
    <t>Годовое обслуживание средств защиты (защита конфиденциальной информации),обучение специалистов по работе со средствами защиты</t>
  </si>
  <si>
    <t>Мебель для учебных целей</t>
  </si>
  <si>
    <t>Наглядные пособия для учебных и лабораторных занятий (муляжи, модели, таблицы, атласы и  др.)</t>
  </si>
  <si>
    <t>ТСО и учебное оборудование (в том числе демонстрационное оборудование, наборы инструментов и приспособлений,   экран и др.) расписать:</t>
  </si>
  <si>
    <t>Доски аудиторные</t>
  </si>
  <si>
    <t xml:space="preserve"> инструменты для уч.целей</t>
  </si>
  <si>
    <t>Книги для библиотек (библиотечный фонд), лицензионные копии аудиовизуальных произведений и иных объектов авторских прав на магнитных носителях</t>
  </si>
  <si>
    <t xml:space="preserve">Учебные программы (не для библиотечного фонда) и пособия (на бумажном носителе) </t>
  </si>
  <si>
    <t>Канцелярские принадлежности</t>
  </si>
  <si>
    <t>Материалы для учебных целей, химреактивы, химпосуда,мел, аудиозаписи,фильмы, расходные материалы для ТСО</t>
  </si>
  <si>
    <t>Печатные пособия (таблицы, плакаты, атласы, дидактический раздаточный материал и т.п.)</t>
  </si>
  <si>
    <t>Классные журналы и приложение к аттестатам</t>
  </si>
  <si>
    <t>акарицидная обработка участков</t>
  </si>
  <si>
    <t>Экспертиза продуктов питания</t>
  </si>
  <si>
    <t>Электронная отчетность (ООО СБиС ЭО)</t>
  </si>
  <si>
    <t>Регион  " 01", ВДПО</t>
  </si>
  <si>
    <t xml:space="preserve">тепло </t>
  </si>
  <si>
    <t>освещение (в школах за минусом платных)</t>
  </si>
  <si>
    <t xml:space="preserve">План 2018 на 27.12.2018 </t>
  </si>
  <si>
    <t>Отклонение</t>
  </si>
  <si>
    <t>ПФХД</t>
  </si>
  <si>
    <t>Платные услуги (КОСГУ 223) возмещение ком.услуг от арендаторов</t>
  </si>
  <si>
    <t>Отклонение плана 2018 (без плат.) от оконч.ПФХД</t>
  </si>
  <si>
    <t>откл-я с 2017 г</t>
  </si>
  <si>
    <t>организация контейнерной площадки</t>
  </si>
  <si>
    <r>
      <t>общедомовые расходы,</t>
    </r>
    <r>
      <rPr>
        <b/>
        <i/>
        <sz val="10"/>
        <rFont val="Arial Cyr"/>
        <family val="0"/>
      </rPr>
      <t>домофон</t>
    </r>
  </si>
  <si>
    <t>ремонт помещения по договорам подряда с юридическими лицами (аварийка)</t>
  </si>
  <si>
    <t>контроль технического состояния а/м перед выездом и после выезда на линию</t>
  </si>
  <si>
    <r>
      <t xml:space="preserve">Поверка </t>
    </r>
    <r>
      <rPr>
        <b/>
        <i/>
        <u val="single"/>
        <sz val="10"/>
        <rFont val="Arial Cyr"/>
        <family val="0"/>
      </rPr>
      <t>теплосчетчиков</t>
    </r>
    <r>
      <rPr>
        <b/>
        <i/>
        <sz val="10"/>
        <rFont val="Arial Cyr"/>
        <family val="0"/>
      </rPr>
      <t>, водосчетчиков, электросчетчиков с заменой</t>
    </r>
  </si>
  <si>
    <t>санитарно-эпидемиологические услуги (анализ песка, на яйцеглист и т.д.)</t>
  </si>
  <si>
    <t>техническое обслуживание автоматич. Тепловых пунктов (Мозаика и Планета д.с.12,шк.45 (Кошелев)шк 13 (Веснушки)</t>
  </si>
  <si>
    <t>обслуживание лифтов, уборка территории СП "Кораблик",шк.45 (Кошелев)</t>
  </si>
  <si>
    <r>
      <t>обслуживание контроля доступа(</t>
    </r>
    <r>
      <rPr>
        <b/>
        <i/>
        <sz val="10"/>
        <rFont val="Arial Cyr"/>
        <family val="0"/>
      </rPr>
      <t>турникета</t>
    </r>
    <r>
      <rPr>
        <i/>
        <sz val="10"/>
        <rFont val="Arial Cyr"/>
        <family val="0"/>
      </rPr>
      <t>)</t>
    </r>
  </si>
  <si>
    <t>обслуживание видеонаблюдения (установка)</t>
  </si>
  <si>
    <t>Вывоз крупногабаритного мусора</t>
  </si>
  <si>
    <t>Горячее питание дошкольников,Белка</t>
  </si>
  <si>
    <t>установка автоматических ворот с калиткой</t>
  </si>
  <si>
    <t>оргвзнос за участие в конкурсе (деп.)</t>
  </si>
  <si>
    <t>страхование тр-та,ГЛОНАС.страх жизни детей</t>
  </si>
  <si>
    <t>договора подряда с начислениями (кроме договоров по содержанию имущества),шк.13</t>
  </si>
  <si>
    <t>пошив концертных костюмов (деп.)</t>
  </si>
  <si>
    <t>система вентиляции, установка камер виденаблюд.(деп.)</t>
  </si>
  <si>
    <t>установка речевых систем оповещения  о пожаре</t>
  </si>
  <si>
    <r>
      <t>проект земельного участка,оформление карты зем.участка,</t>
    </r>
    <r>
      <rPr>
        <i/>
        <u val="single"/>
        <sz val="10"/>
        <rFont val="Arial Cyr"/>
        <family val="0"/>
      </rPr>
      <t>уточн.границ участка</t>
    </r>
  </si>
  <si>
    <t xml:space="preserve">Обслуживание программы "Аверс" </t>
  </si>
  <si>
    <t>проведение мероприятий, оказание экскурсионных услуг (деп.)</t>
  </si>
  <si>
    <r>
      <t xml:space="preserve">санминимум, семинары в налоговой, </t>
    </r>
    <r>
      <rPr>
        <b/>
        <i/>
        <sz val="10"/>
        <rFont val="Arial Cyr"/>
        <family val="0"/>
      </rPr>
      <t>гигиеническое обучение</t>
    </r>
  </si>
  <si>
    <t>Услуги банка (1,6%-1,5% сбербанк, 2,2% карты других банков))</t>
  </si>
  <si>
    <t>договора и услуги по мероприятиям, лимиты по загрязнению, экологический паспорт</t>
  </si>
  <si>
    <r>
      <t xml:space="preserve">услуги по утилизации компью,видеотехн имц, </t>
    </r>
    <r>
      <rPr>
        <b/>
        <u val="single"/>
        <sz val="10"/>
        <rFont val="Arial Cyr"/>
        <family val="0"/>
      </rPr>
      <t>отчет по рез-м энерг. обслед.и спец. оценка условий труда</t>
    </r>
  </si>
  <si>
    <t>обслуживание сайта</t>
  </si>
  <si>
    <t xml:space="preserve">госпошлина (регистрация автомобиля) </t>
  </si>
  <si>
    <t xml:space="preserve">мебель, оргтехника,компьютеры (деп.) </t>
  </si>
  <si>
    <t>приобретение оборудования, учебников (шк.45) (деп.)</t>
  </si>
  <si>
    <t>уличное игровое оборудование шк.-сад 17</t>
  </si>
  <si>
    <t>форма для юнармейцев (деп.)</t>
  </si>
  <si>
    <t>Приобретение автобусов (1шт.х 2500000)</t>
  </si>
  <si>
    <t>приобретение музинструментов</t>
  </si>
  <si>
    <t>медицинское оборудование, инструмент и т.п.(деп.)</t>
  </si>
  <si>
    <t>морозильник (деп.)</t>
  </si>
  <si>
    <t>приобретение жалюзи в актовый зал</t>
  </si>
  <si>
    <t>Вода питьевая бутылированная Белка</t>
  </si>
  <si>
    <t>игрушки (деп.)</t>
  </si>
  <si>
    <t>Приобретение оконных блоков, дверей (деп.)</t>
  </si>
  <si>
    <t xml:space="preserve">строительные материалы и металлоизделия (цемент, песок, известь, пиломатериалы, гвозди, скобяные изделия, линолеум, краска и т.п.) </t>
  </si>
  <si>
    <t>мягкий инвентарь</t>
  </si>
  <si>
    <t>хозинвентарь</t>
  </si>
  <si>
    <t xml:space="preserve">Двери, светильники </t>
  </si>
  <si>
    <t>Наименование учреждения</t>
  </si>
  <si>
    <t>на электронном и бумажном носителе!!!!</t>
  </si>
  <si>
    <t>№ п/п</t>
  </si>
  <si>
    <t>Код ЭКР</t>
  </si>
  <si>
    <t>Сумма</t>
  </si>
  <si>
    <t>Сумма к распределению</t>
  </si>
  <si>
    <t>Возмещение расходов по оплате транспортных услуг , найму жилого помещения, проживание (расходы по служебным командировкам, на повышение квалификации руководителя и педработников,участникам и сопровождающим лицам из числа раб-в при участии в олимпиадах, смотрах, конкурсах,конференциях)</t>
  </si>
  <si>
    <t>оргвзнос , расходы по договорам гражданско-правового характера на оказание услуг по проживанию участников и сопровождающих лиц, при участии в районных, областных,всероссийских мероприятиях, смотрах,конкурсах,совещаниях, семинарах,конференциях, а также на повышение квалификации руководителя и педработников)</t>
  </si>
  <si>
    <t>Медали "За особые успехи в обучении" (комплект для награждения)</t>
  </si>
  <si>
    <t>Бесплатные учебники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</si>
  <si>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</si>
  <si>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</si>
  <si>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</si>
  <si>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</si>
  <si>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</si>
  <si>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</si>
  <si>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</si>
  <si>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</si>
  <si>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</si>
  <si>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</si>
  <si>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</si>
  <si>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Музыкальные инструменты</t>
  </si>
  <si>
    <t>Музыкальное оборудование для проведения общешкольных мероприятий</t>
  </si>
  <si>
    <t>Приобретение технических средств для организации видеонаблюдения при проведении государственной итоговой аттестации</t>
  </si>
  <si>
    <t xml:space="preserve">Спортоборудование и спортинвентарь (маты, скамейки, стенки и т.п. )  </t>
  </si>
  <si>
    <t>Запчасти к машинам и оборудованию,используемых для учебных целей</t>
  </si>
  <si>
    <t>Итого</t>
  </si>
  <si>
    <t>Примечание:  заполняется совместно с отделом бухгалтерского учета</t>
  </si>
  <si>
    <t>*При распределении сумм субвенции на учебные расходы, учесть в первую очередь приобретение бесплатных учебников для учащихся школ для предотвращения оплаты за счет средств родителей (рекомендация Министра образования и науки Калужской области Аникеева А.С</t>
  </si>
  <si>
    <t>Директор</t>
  </si>
  <si>
    <t>уч.расх. 5%</t>
  </si>
  <si>
    <t>итого</t>
  </si>
  <si>
    <t>5 % учебн</t>
  </si>
  <si>
    <t>Направление расходов (к утверждению)                                                     0702 02101 16080 611</t>
  </si>
  <si>
    <t xml:space="preserve">МБОУ СОШ №46 г. Калуги </t>
  </si>
  <si>
    <t>МБОУ "СОШ №46 г. Калуги"</t>
  </si>
  <si>
    <t>Бюджет МО "Город Калуга"                      ЦСР 07 02 02101N0590 611</t>
  </si>
  <si>
    <t>Количество детей</t>
  </si>
  <si>
    <t>Доплата до МРОТ УДО и Стратегия</t>
  </si>
  <si>
    <t>фонд стимулирования  40,5 % у УДОД и 50 % у МБУ "Центр "Стратегия"</t>
  </si>
  <si>
    <t>МРОТ, повышение на 4,3%</t>
  </si>
  <si>
    <t>водоотведение поверхностных сточных вод</t>
  </si>
  <si>
    <t>строительные материалы и металлоизделия (цемент, песок, известь, пиломатериалы, гвозди, скобяные изделия, линолеум, краска и т.п.)</t>
  </si>
  <si>
    <t>Средняя школа № 46</t>
  </si>
  <si>
    <t>ВР 247</t>
  </si>
  <si>
    <t xml:space="preserve"> ежемесячные компенсационные выплаты в размере 50 руб. матерям, находящимся в отпуске по уходу за ребенком от 0 до 3 лет</t>
  </si>
  <si>
    <t>2022 год</t>
  </si>
  <si>
    <r>
      <t xml:space="preserve">
Субвенция на 12 месяцев 2022 года </t>
    </r>
    <r>
      <rPr>
        <b/>
        <u val="single"/>
        <sz val="10"/>
        <rFont val="Arial Cyr"/>
        <family val="0"/>
      </rPr>
      <t>без ЦФР</t>
    </r>
    <r>
      <rPr>
        <b/>
        <sz val="10"/>
        <rFont val="Arial Cyr"/>
        <family val="0"/>
      </rPr>
      <t xml:space="preserve">               КБК </t>
    </r>
    <r>
      <rPr>
        <b/>
        <u val="single"/>
        <sz val="14"/>
        <rFont val="Arial Cyr"/>
        <family val="0"/>
      </rPr>
      <t xml:space="preserve">0702 0210116080 611 </t>
    </r>
  </si>
  <si>
    <t>Распределение суммы субвенции на 2022 год (расходы на учебники,учебные пособия, технические средства обучения, расходные материалы для уч.целей)</t>
  </si>
  <si>
    <t>Информацию предоставить 11 января !!!</t>
  </si>
  <si>
    <t>Компьютерное и мультимедийное оборуд-е, интерактивные доски, тренажеры</t>
  </si>
  <si>
    <r>
      <t xml:space="preserve">Расходы по организации и проведение учебных сборов с гражданами мужского пола (питание) учащихся в 10-х классах </t>
    </r>
    <r>
      <rPr>
        <b/>
        <sz val="10"/>
        <rFont val="Arial Cyr"/>
        <family val="0"/>
      </rPr>
      <t>(в 2022 году 185 руб.)</t>
    </r>
  </si>
  <si>
    <t>проекторы</t>
  </si>
  <si>
    <t>компьютеры</t>
  </si>
  <si>
    <t>МФУ</t>
  </si>
  <si>
    <t>Главный бухгалтер</t>
  </si>
  <si>
    <t>Бочаев В.А.</t>
  </si>
  <si>
    <t>Харитонова Д.К.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</si>
</sst>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#,##0.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#,##0.0000000"/>
    <numFmt numFmtId="19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b/>
      <sz val="11"/>
      <color indexed="62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i/>
      <sz val="9"/>
      <color indexed="18"/>
      <name val="Times New Roman"/>
      <family val="1"/>
    </font>
    <font>
      <b/>
      <i/>
      <sz val="9"/>
      <color indexed="18"/>
      <name val="Times New Roman"/>
      <family val="1"/>
    </font>
    <font>
      <b/>
      <sz val="8"/>
      <name val="Arial Cyr"/>
      <family val="2"/>
    </font>
    <font>
      <b/>
      <i/>
      <sz val="10"/>
      <name val="Arial"/>
      <family val="2"/>
    </font>
    <font>
      <i/>
      <sz val="9"/>
      <name val="Arial Cyr"/>
      <family val="0"/>
    </font>
    <font>
      <b/>
      <i/>
      <u val="single"/>
      <sz val="10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sz val="9"/>
      <name val="Arial Cyr"/>
      <family val="2"/>
    </font>
    <font>
      <b/>
      <u val="single"/>
      <sz val="10"/>
      <name val="Arial Cyr"/>
      <family val="0"/>
    </font>
    <font>
      <i/>
      <u val="single"/>
      <sz val="10"/>
      <name val="Arial Cyr"/>
      <family val="0"/>
    </font>
    <font>
      <b/>
      <sz val="14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4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2">
    <xf numFmtId="0" fontId="0" fillId="0" borderId="0" xfId="0" applyAlignment="1">
      <alignment/>
    </xf>
    <xf numFmtId="1" fontId="6" fillId="0" borderId="0" xfId="71" applyNumberFormat="1" applyAlignment="1">
      <alignment horizontal="center"/>
      <protection/>
    </xf>
    <xf numFmtId="4" fontId="6" fillId="0" borderId="0" xfId="71" applyNumberFormat="1" applyFill="1" applyAlignment="1">
      <alignment/>
      <protection/>
    </xf>
    <xf numFmtId="0" fontId="6" fillId="0" borderId="0" xfId="71" applyFill="1" applyAlignment="1">
      <alignment/>
      <protection/>
    </xf>
    <xf numFmtId="0" fontId="6" fillId="0" borderId="0" xfId="71" applyAlignment="1">
      <alignment/>
      <protection/>
    </xf>
    <xf numFmtId="0" fontId="6" fillId="0" borderId="0" xfId="71">
      <alignment/>
      <protection/>
    </xf>
    <xf numFmtId="1" fontId="23" fillId="0" borderId="10" xfId="71" applyNumberFormat="1" applyFont="1" applyFill="1" applyBorder="1" applyAlignment="1">
      <alignment horizontal="center" wrapText="1"/>
      <protection/>
    </xf>
    <xf numFmtId="4" fontId="24" fillId="0" borderId="11" xfId="71" applyNumberFormat="1" applyFont="1" applyFill="1" applyBorder="1" applyAlignment="1">
      <alignment horizontal="center" wrapText="1"/>
      <protection/>
    </xf>
    <xf numFmtId="0" fontId="25" fillId="0" borderId="12" xfId="71" applyNumberFormat="1" applyFont="1" applyFill="1" applyBorder="1" applyAlignment="1">
      <alignment horizontal="center" wrapText="1"/>
      <protection/>
    </xf>
    <xf numFmtId="0" fontId="29" fillId="0" borderId="12" xfId="71" applyNumberFormat="1" applyFont="1" applyFill="1" applyBorder="1" applyAlignment="1">
      <alignment horizontal="center" wrapText="1"/>
      <protection/>
    </xf>
    <xf numFmtId="1" fontId="30" fillId="0" borderId="10" xfId="71" applyNumberFormat="1" applyFont="1" applyFill="1" applyBorder="1" applyAlignment="1">
      <alignment horizontal="center" wrapText="1"/>
      <protection/>
    </xf>
    <xf numFmtId="4" fontId="30" fillId="0" borderId="11" xfId="71" applyNumberFormat="1" applyFont="1" applyFill="1" applyBorder="1" applyAlignment="1">
      <alignment horizontal="center" wrapText="1"/>
      <protection/>
    </xf>
    <xf numFmtId="3" fontId="29" fillId="0" borderId="12" xfId="71" applyNumberFormat="1" applyFont="1" applyFill="1" applyBorder="1" applyAlignment="1" applyProtection="1">
      <alignment horizontal="center" wrapText="1"/>
      <protection/>
    </xf>
    <xf numFmtId="3" fontId="29" fillId="0" borderId="12" xfId="71" applyNumberFormat="1" applyFont="1" applyFill="1" applyBorder="1" applyAlignment="1">
      <alignment horizontal="center" wrapText="1"/>
      <protection/>
    </xf>
    <xf numFmtId="1" fontId="6" fillId="0" borderId="10" xfId="71" applyNumberFormat="1" applyFill="1" applyBorder="1" applyAlignment="1">
      <alignment horizontal="center" wrapText="1"/>
      <protection/>
    </xf>
    <xf numFmtId="4" fontId="21" fillId="0" borderId="11" xfId="71" applyNumberFormat="1" applyFont="1" applyFill="1" applyBorder="1" applyAlignment="1">
      <alignment horizontal="center" wrapText="1"/>
      <protection/>
    </xf>
    <xf numFmtId="0" fontId="28" fillId="0" borderId="10" xfId="71" applyNumberFormat="1" applyFont="1" applyFill="1" applyBorder="1" applyAlignment="1">
      <alignment horizontal="center"/>
      <protection/>
    </xf>
    <xf numFmtId="0" fontId="32" fillId="7" borderId="13" xfId="71" applyNumberFormat="1" applyFont="1" applyFill="1" applyBorder="1" applyAlignment="1">
      <alignment horizontal="center"/>
      <protection/>
    </xf>
    <xf numFmtId="0" fontId="32" fillId="7" borderId="14" xfId="71" applyNumberFormat="1" applyFont="1" applyFill="1" applyBorder="1" applyAlignment="1">
      <alignment horizontal="center"/>
      <protection/>
    </xf>
    <xf numFmtId="3" fontId="32" fillId="7" borderId="14" xfId="71" applyNumberFormat="1" applyFont="1" applyFill="1" applyBorder="1" applyAlignment="1">
      <alignment horizontal="center"/>
      <protection/>
    </xf>
    <xf numFmtId="1" fontId="21" fillId="7" borderId="15" xfId="71" applyNumberFormat="1" applyFont="1" applyFill="1" applyBorder="1" applyAlignment="1">
      <alignment horizontal="center"/>
      <protection/>
    </xf>
    <xf numFmtId="4" fontId="21" fillId="7" borderId="16" xfId="71" applyNumberFormat="1" applyFont="1" applyFill="1" applyBorder="1" applyAlignment="1">
      <alignment/>
      <protection/>
    </xf>
    <xf numFmtId="3" fontId="21" fillId="7" borderId="16" xfId="71" applyNumberFormat="1" applyFont="1" applyFill="1" applyBorder="1" applyAlignment="1">
      <alignment horizontal="center"/>
      <protection/>
    </xf>
    <xf numFmtId="1" fontId="21" fillId="0" borderId="17" xfId="71" applyNumberFormat="1" applyFont="1" applyFill="1" applyBorder="1" applyAlignment="1">
      <alignment horizontal="center"/>
      <protection/>
    </xf>
    <xf numFmtId="4" fontId="28" fillId="0" borderId="17" xfId="71" applyNumberFormat="1" applyFont="1" applyFill="1" applyBorder="1" applyAlignment="1">
      <alignment/>
      <protection/>
    </xf>
    <xf numFmtId="3" fontId="21" fillId="0" borderId="17" xfId="71" applyNumberFormat="1" applyFont="1" applyFill="1" applyBorder="1" applyAlignment="1">
      <alignment horizontal="center"/>
      <protection/>
    </xf>
    <xf numFmtId="1" fontId="21" fillId="0" borderId="12" xfId="71" applyNumberFormat="1" applyFont="1" applyFill="1" applyBorder="1" applyAlignment="1">
      <alignment horizontal="center"/>
      <protection/>
    </xf>
    <xf numFmtId="4" fontId="21" fillId="0" borderId="12" xfId="71" applyNumberFormat="1" applyFont="1" applyFill="1" applyBorder="1" applyAlignment="1">
      <alignment wrapText="1"/>
      <protection/>
    </xf>
    <xf numFmtId="3" fontId="21" fillId="0" borderId="12" xfId="71" applyNumberFormat="1" applyFont="1" applyFill="1" applyBorder="1" applyAlignment="1">
      <alignment horizontal="center"/>
      <protection/>
    </xf>
    <xf numFmtId="4" fontId="21" fillId="0" borderId="12" xfId="71" applyNumberFormat="1" applyFont="1" applyFill="1" applyBorder="1" applyAlignment="1">
      <alignment/>
      <protection/>
    </xf>
    <xf numFmtId="1" fontId="6" fillId="0" borderId="12" xfId="71" applyNumberFormat="1" applyFont="1" applyFill="1" applyBorder="1" applyAlignment="1">
      <alignment horizontal="center"/>
      <protection/>
    </xf>
    <xf numFmtId="4" fontId="26" fillId="0" borderId="12" xfId="71" applyNumberFormat="1" applyFont="1" applyFill="1" applyBorder="1" applyAlignment="1">
      <alignment/>
      <protection/>
    </xf>
    <xf numFmtId="3" fontId="6" fillId="0" borderId="12" xfId="71" applyNumberFormat="1" applyFont="1" applyFill="1" applyBorder="1" applyAlignment="1">
      <alignment horizontal="center"/>
      <protection/>
    </xf>
    <xf numFmtId="4" fontId="26" fillId="0" borderId="12" xfId="71" applyNumberFormat="1" applyFont="1" applyFill="1" applyBorder="1" applyAlignment="1">
      <alignment wrapText="1"/>
      <protection/>
    </xf>
    <xf numFmtId="4" fontId="6" fillId="0" borderId="12" xfId="71" applyNumberFormat="1" applyFont="1" applyFill="1" applyBorder="1" applyAlignment="1">
      <alignment/>
      <protection/>
    </xf>
    <xf numFmtId="1" fontId="6" fillId="0" borderId="10" xfId="71" applyNumberFormat="1" applyFont="1" applyFill="1" applyBorder="1" applyAlignment="1">
      <alignment horizontal="center"/>
      <protection/>
    </xf>
    <xf numFmtId="3" fontId="6" fillId="0" borderId="10" xfId="71" applyNumberFormat="1" applyFont="1" applyFill="1" applyBorder="1" applyAlignment="1">
      <alignment horizontal="center"/>
      <protection/>
    </xf>
    <xf numFmtId="4" fontId="24" fillId="24" borderId="11" xfId="0" applyNumberFormat="1" applyFont="1" applyFill="1" applyBorder="1" applyAlignment="1">
      <alignment horizontal="center" wrapText="1"/>
    </xf>
    <xf numFmtId="1" fontId="21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1" fontId="6" fillId="24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wrapText="1"/>
    </xf>
    <xf numFmtId="1" fontId="20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1" fontId="21" fillId="7" borderId="15" xfId="0" applyNumberFormat="1" applyFont="1" applyFill="1" applyBorder="1" applyAlignment="1">
      <alignment horizontal="center"/>
    </xf>
    <xf numFmtId="4" fontId="21" fillId="7" borderId="16" xfId="0" applyNumberFormat="1" applyFont="1" applyFill="1" applyBorder="1" applyAlignment="1">
      <alignment wrapText="1"/>
    </xf>
    <xf numFmtId="4" fontId="28" fillId="0" borderId="12" xfId="0" applyNumberFormat="1" applyFont="1" applyFill="1" applyBorder="1" applyAlignment="1">
      <alignment wrapText="1"/>
    </xf>
    <xf numFmtId="1" fontId="21" fillId="7" borderId="18" xfId="0" applyNumberFormat="1" applyFont="1" applyFill="1" applyBorder="1" applyAlignment="1">
      <alignment horizontal="center"/>
    </xf>
    <xf numFmtId="4" fontId="21" fillId="7" borderId="19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21" fillId="0" borderId="20" xfId="0" applyNumberFormat="1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/>
    </xf>
    <xf numFmtId="1" fontId="28" fillId="7" borderId="13" xfId="0" applyNumberFormat="1" applyFont="1" applyFill="1" applyBorder="1" applyAlignment="1">
      <alignment horizontal="center"/>
    </xf>
    <xf numFmtId="4" fontId="28" fillId="7" borderId="14" xfId="0" applyNumberFormat="1" applyFont="1" applyFill="1" applyBorder="1" applyAlignment="1">
      <alignment/>
    </xf>
    <xf numFmtId="4" fontId="21" fillId="7" borderId="16" xfId="0" applyNumberFormat="1" applyFont="1" applyFill="1" applyBorder="1" applyAlignment="1">
      <alignment/>
    </xf>
    <xf numFmtId="1" fontId="6" fillId="25" borderId="17" xfId="0" applyNumberFormat="1" applyFont="1" applyFill="1" applyBorder="1" applyAlignment="1">
      <alignment horizontal="center"/>
    </xf>
    <xf numFmtId="4" fontId="26" fillId="25" borderId="17" xfId="0" applyNumberFormat="1" applyFont="1" applyFill="1" applyBorder="1" applyAlignment="1">
      <alignment/>
    </xf>
    <xf numFmtId="1" fontId="6" fillId="25" borderId="12" xfId="0" applyNumberFormat="1" applyFont="1" applyFill="1" applyBorder="1" applyAlignment="1">
      <alignment horizontal="center"/>
    </xf>
    <xf numFmtId="4" fontId="26" fillId="25" borderId="12" xfId="0" applyNumberFormat="1" applyFont="1" applyFill="1" applyBorder="1" applyAlignment="1">
      <alignment/>
    </xf>
    <xf numFmtId="4" fontId="26" fillId="24" borderId="12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1" fontId="21" fillId="7" borderId="18" xfId="0" applyNumberFormat="1" applyFont="1" applyFill="1" applyBorder="1" applyAlignment="1">
      <alignment horizontal="center"/>
    </xf>
    <xf numFmtId="4" fontId="21" fillId="7" borderId="19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 wrapText="1"/>
    </xf>
    <xf numFmtId="4" fontId="33" fillId="0" borderId="12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 wrapText="1"/>
    </xf>
    <xf numFmtId="4" fontId="26" fillId="7" borderId="12" xfId="0" applyNumberFormat="1" applyFont="1" applyFill="1" applyBorder="1" applyAlignment="1">
      <alignment/>
    </xf>
    <xf numFmtId="4" fontId="26" fillId="11" borderId="12" xfId="0" applyNumberFormat="1" applyFont="1" applyFill="1" applyBorder="1" applyAlignment="1">
      <alignment wrapText="1"/>
    </xf>
    <xf numFmtId="1" fontId="6" fillId="25" borderId="21" xfId="0" applyNumberFormat="1" applyFont="1" applyFill="1" applyBorder="1" applyAlignment="1">
      <alignment horizontal="center"/>
    </xf>
    <xf numFmtId="4" fontId="26" fillId="25" borderId="20" xfId="0" applyNumberFormat="1" applyFont="1" applyFill="1" applyBorder="1" applyAlignment="1">
      <alignment/>
    </xf>
    <xf numFmtId="1" fontId="21" fillId="11" borderId="18" xfId="0" applyNumberFormat="1" applyFont="1" applyFill="1" applyBorder="1" applyAlignment="1">
      <alignment horizontal="center"/>
    </xf>
    <xf numFmtId="4" fontId="21" fillId="11" borderId="19" xfId="0" applyNumberFormat="1" applyFont="1" applyFill="1" applyBorder="1" applyAlignment="1">
      <alignment wrapText="1"/>
    </xf>
    <xf numFmtId="1" fontId="6" fillId="0" borderId="21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/>
    </xf>
    <xf numFmtId="1" fontId="38" fillId="24" borderId="12" xfId="0" applyNumberFormat="1" applyFont="1" applyFill="1" applyBorder="1" applyAlignment="1">
      <alignment horizontal="center"/>
    </xf>
    <xf numFmtId="4" fontId="34" fillId="24" borderId="12" xfId="0" applyNumberFormat="1" applyFont="1" applyFill="1" applyBorder="1" applyAlignment="1">
      <alignment/>
    </xf>
    <xf numFmtId="1" fontId="38" fillId="24" borderId="22" xfId="0" applyNumberFormat="1" applyFont="1" applyFill="1" applyBorder="1" applyAlignment="1">
      <alignment horizontal="center"/>
    </xf>
    <xf numFmtId="4" fontId="34" fillId="24" borderId="20" xfId="0" applyNumberFormat="1" applyFont="1" applyFill="1" applyBorder="1" applyAlignment="1">
      <alignment wrapText="1"/>
    </xf>
    <xf numFmtId="1" fontId="38" fillId="24" borderId="21" xfId="0" applyNumberFormat="1" applyFont="1" applyFill="1" applyBorder="1" applyAlignment="1">
      <alignment horizontal="center"/>
    </xf>
    <xf numFmtId="4" fontId="34" fillId="24" borderId="10" xfId="0" applyNumberFormat="1" applyFont="1" applyFill="1" applyBorder="1" applyAlignment="1">
      <alignment/>
    </xf>
    <xf numFmtId="4" fontId="28" fillId="15" borderId="17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26" fillId="24" borderId="12" xfId="0" applyNumberFormat="1" applyFont="1" applyFill="1" applyBorder="1" applyAlignment="1">
      <alignment wrapText="1"/>
    </xf>
    <xf numFmtId="4" fontId="27" fillId="24" borderId="12" xfId="0" applyNumberFormat="1" applyFont="1" applyFill="1" applyBorder="1" applyAlignment="1">
      <alignment wrapText="1"/>
    </xf>
    <xf numFmtId="3" fontId="26" fillId="0" borderId="12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4" fontId="26" fillId="0" borderId="12" xfId="0" applyNumberFormat="1" applyFont="1" applyFill="1" applyBorder="1" applyAlignment="1">
      <alignment wrapText="1"/>
    </xf>
    <xf numFmtId="4" fontId="28" fillId="15" borderId="12" xfId="0" applyNumberFormat="1" applyFont="1" applyFill="1" applyBorder="1" applyAlignment="1">
      <alignment/>
    </xf>
    <xf numFmtId="4" fontId="28" fillId="11" borderId="12" xfId="0" applyNumberFormat="1" applyFont="1" applyFill="1" applyBorder="1" applyAlignment="1">
      <alignment wrapText="1"/>
    </xf>
    <xf numFmtId="4" fontId="36" fillId="0" borderId="12" xfId="0" applyNumberFormat="1" applyFont="1" applyFill="1" applyBorder="1" applyAlignment="1">
      <alignment wrapText="1"/>
    </xf>
    <xf numFmtId="4" fontId="28" fillId="15" borderId="12" xfId="0" applyNumberFormat="1" applyFont="1" applyFill="1" applyBorder="1" applyAlignment="1">
      <alignment wrapText="1"/>
    </xf>
    <xf numFmtId="4" fontId="28" fillId="24" borderId="12" xfId="0" applyNumberFormat="1" applyFont="1" applyFill="1" applyBorder="1" applyAlignment="1">
      <alignment wrapText="1"/>
    </xf>
    <xf numFmtId="4" fontId="26" fillId="0" borderId="0" xfId="0" applyNumberFormat="1" applyFont="1" applyFill="1" applyAlignment="1">
      <alignment wrapText="1"/>
    </xf>
    <xf numFmtId="4" fontId="39" fillId="24" borderId="12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1" fontId="21" fillId="7" borderId="13" xfId="0" applyNumberFormat="1" applyFont="1" applyFill="1" applyBorder="1" applyAlignment="1">
      <alignment horizontal="center"/>
    </xf>
    <xf numFmtId="4" fontId="21" fillId="7" borderId="14" xfId="0" applyNumberFormat="1" applyFont="1" applyFill="1" applyBorder="1" applyAlignment="1">
      <alignment wrapText="1"/>
    </xf>
    <xf numFmtId="4" fontId="6" fillId="0" borderId="17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28" fillId="15" borderId="17" xfId="0" applyNumberFormat="1" applyFont="1" applyFill="1" applyBorder="1" applyAlignment="1">
      <alignment wrapText="1"/>
    </xf>
    <xf numFmtId="1" fontId="6" fillId="0" borderId="23" xfId="0" applyNumberFormat="1" applyFont="1" applyFill="1" applyBorder="1" applyAlignment="1">
      <alignment horizontal="center"/>
    </xf>
    <xf numFmtId="1" fontId="21" fillId="3" borderId="18" xfId="0" applyNumberFormat="1" applyFont="1" applyFill="1" applyBorder="1" applyAlignment="1">
      <alignment horizontal="center"/>
    </xf>
    <xf numFmtId="4" fontId="21" fillId="3" borderId="19" xfId="0" applyNumberFormat="1" applyFont="1" applyFill="1" applyBorder="1" applyAlignment="1">
      <alignment/>
    </xf>
    <xf numFmtId="3" fontId="21" fillId="7" borderId="19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8" fillId="7" borderId="14" xfId="0" applyNumberFormat="1" applyFont="1" applyFill="1" applyBorder="1" applyAlignment="1">
      <alignment horizontal="center"/>
    </xf>
    <xf numFmtId="3" fontId="21" fillId="7" borderId="16" xfId="0" applyNumberFormat="1" applyFont="1" applyFill="1" applyBorder="1" applyAlignment="1">
      <alignment horizontal="center"/>
    </xf>
    <xf numFmtId="3" fontId="6" fillId="0" borderId="17" xfId="72" applyNumberFormat="1" applyFont="1" applyFill="1" applyBorder="1" applyAlignment="1">
      <alignment horizontal="center"/>
      <protection/>
    </xf>
    <xf numFmtId="3" fontId="6" fillId="0" borderId="12" xfId="72" applyNumberFormat="1" applyFont="1" applyFill="1" applyBorder="1" applyAlignment="1">
      <alignment horizontal="center"/>
      <protection/>
    </xf>
    <xf numFmtId="3" fontId="6" fillId="0" borderId="10" xfId="72" applyNumberFormat="1" applyFont="1" applyFill="1" applyBorder="1" applyAlignment="1">
      <alignment horizontal="center"/>
      <protection/>
    </xf>
    <xf numFmtId="3" fontId="21" fillId="7" borderId="19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21" fillId="11" borderId="19" xfId="0" applyNumberFormat="1" applyFont="1" applyFill="1" applyBorder="1" applyAlignment="1">
      <alignment horizontal="center"/>
    </xf>
    <xf numFmtId="3" fontId="38" fillId="24" borderId="12" xfId="0" applyNumberFormat="1" applyFont="1" applyFill="1" applyBorder="1" applyAlignment="1">
      <alignment horizontal="center"/>
    </xf>
    <xf numFmtId="4" fontId="38" fillId="4" borderId="20" xfId="0" applyNumberFormat="1" applyFont="1" applyFill="1" applyBorder="1" applyAlignment="1">
      <alignment horizontal="center"/>
    </xf>
    <xf numFmtId="3" fontId="6" fillId="26" borderId="12" xfId="72" applyNumberFormat="1" applyFont="1" applyFill="1" applyBorder="1" applyAlignment="1">
      <alignment horizontal="center"/>
      <protection/>
    </xf>
    <xf numFmtId="3" fontId="6" fillId="26" borderId="17" xfId="72" applyNumberFormat="1" applyFont="1" applyFill="1" applyBorder="1" applyAlignment="1">
      <alignment horizontal="center"/>
      <protection/>
    </xf>
    <xf numFmtId="3" fontId="6" fillId="26" borderId="12" xfId="0" applyNumberFormat="1" applyFont="1" applyFill="1" applyBorder="1" applyAlignment="1">
      <alignment horizontal="center"/>
    </xf>
    <xf numFmtId="3" fontId="21" fillId="7" borderId="14" xfId="0" applyNumberFormat="1" applyFont="1" applyFill="1" applyBorder="1" applyAlignment="1">
      <alignment horizontal="center"/>
    </xf>
    <xf numFmtId="3" fontId="6" fillId="26" borderId="17" xfId="0" applyNumberFormat="1" applyFont="1" applyFill="1" applyBorder="1" applyAlignment="1">
      <alignment horizontal="center"/>
    </xf>
    <xf numFmtId="3" fontId="20" fillId="26" borderId="12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21" fillId="7" borderId="10" xfId="0" applyNumberFormat="1" applyFont="1" applyFill="1" applyBorder="1" applyAlignment="1">
      <alignment horizontal="center"/>
    </xf>
    <xf numFmtId="0" fontId="6" fillId="0" borderId="0" xfId="70" applyAlignment="1">
      <alignment horizontal="center"/>
      <protection/>
    </xf>
    <xf numFmtId="0" fontId="21" fillId="24" borderId="0" xfId="70" applyFont="1" applyFill="1" applyAlignment="1">
      <alignment wrapText="1"/>
      <protection/>
    </xf>
    <xf numFmtId="0" fontId="6" fillId="0" borderId="0" xfId="70">
      <alignment/>
      <protection/>
    </xf>
    <xf numFmtId="0" fontId="21" fillId="0" borderId="24" xfId="70" applyFont="1" applyBorder="1">
      <alignment/>
      <protection/>
    </xf>
    <xf numFmtId="0" fontId="6" fillId="0" borderId="24" xfId="70" applyBorder="1">
      <alignment/>
      <protection/>
    </xf>
    <xf numFmtId="0" fontId="6" fillId="24" borderId="0" xfId="70" applyFill="1" applyAlignment="1">
      <alignment wrapText="1"/>
      <protection/>
    </xf>
    <xf numFmtId="0" fontId="21" fillId="0" borderId="0" xfId="70" applyFont="1">
      <alignment/>
      <protection/>
    </xf>
    <xf numFmtId="0" fontId="21" fillId="0" borderId="0" xfId="70" applyFont="1" applyFill="1">
      <alignment/>
      <protection/>
    </xf>
    <xf numFmtId="3" fontId="21" fillId="24" borderId="12" xfId="70" applyNumberFormat="1" applyFont="1" applyFill="1" applyBorder="1" applyAlignment="1">
      <alignment horizontal="center" wrapText="1"/>
      <protection/>
    </xf>
    <xf numFmtId="0" fontId="6" fillId="0" borderId="12" xfId="70" applyBorder="1" applyAlignment="1">
      <alignment horizontal="center" vertical="center" wrapText="1"/>
      <protection/>
    </xf>
    <xf numFmtId="0" fontId="21" fillId="0" borderId="22" xfId="70" applyFont="1" applyBorder="1" applyAlignment="1">
      <alignment horizontal="center" vertical="center" wrapText="1"/>
      <protection/>
    </xf>
    <xf numFmtId="0" fontId="6" fillId="0" borderId="0" xfId="70" applyAlignment="1">
      <alignment wrapText="1"/>
      <protection/>
    </xf>
    <xf numFmtId="0" fontId="6" fillId="0" borderId="12" xfId="70" applyBorder="1" applyAlignment="1">
      <alignment horizontal="center" wrapText="1"/>
      <protection/>
    </xf>
    <xf numFmtId="0" fontId="40" fillId="0" borderId="12" xfId="70" applyFont="1" applyBorder="1" applyAlignment="1">
      <alignment horizontal="center" wrapText="1"/>
      <protection/>
    </xf>
    <xf numFmtId="0" fontId="21" fillId="0" borderId="12" xfId="70" applyFont="1" applyBorder="1" applyAlignment="1">
      <alignment horizontal="center" wrapText="1"/>
      <protection/>
    </xf>
    <xf numFmtId="0" fontId="6" fillId="0" borderId="12" xfId="70" applyFont="1" applyFill="1" applyBorder="1" applyAlignment="1">
      <alignment horizontal="center" wrapText="1"/>
      <protection/>
    </xf>
    <xf numFmtId="0" fontId="6" fillId="24" borderId="12" xfId="70" applyFill="1" applyBorder="1" applyAlignment="1">
      <alignment horizontal="right" wrapText="1"/>
      <protection/>
    </xf>
    <xf numFmtId="4" fontId="6" fillId="0" borderId="12" xfId="70" applyNumberFormat="1" applyFont="1" applyFill="1" applyBorder="1">
      <alignment/>
      <protection/>
    </xf>
    <xf numFmtId="0" fontId="21" fillId="0" borderId="12" xfId="70" applyFont="1" applyBorder="1" applyAlignment="1">
      <alignment horizontal="center"/>
      <protection/>
    </xf>
    <xf numFmtId="0" fontId="6" fillId="0" borderId="12" xfId="70" applyBorder="1" applyAlignment="1">
      <alignment wrapText="1"/>
      <protection/>
    </xf>
    <xf numFmtId="0" fontId="6" fillId="0" borderId="12" xfId="70" applyFill="1" applyBorder="1" applyAlignment="1">
      <alignment wrapText="1"/>
      <protection/>
    </xf>
    <xf numFmtId="4" fontId="6" fillId="24" borderId="12" xfId="70" applyNumberFormat="1" applyFont="1" applyFill="1" applyBorder="1" applyAlignment="1">
      <alignment wrapText="1"/>
      <protection/>
    </xf>
    <xf numFmtId="0" fontId="6" fillId="24" borderId="12" xfId="70" applyFill="1" applyBorder="1" applyAlignment="1">
      <alignment wrapText="1"/>
      <protection/>
    </xf>
    <xf numFmtId="4" fontId="6" fillId="0" borderId="12" xfId="70" applyNumberFormat="1" applyFont="1" applyFill="1" applyBorder="1" applyAlignment="1">
      <alignment wrapText="1"/>
      <protection/>
    </xf>
    <xf numFmtId="4" fontId="21" fillId="24" borderId="12" xfId="70" applyNumberFormat="1" applyFont="1" applyFill="1" applyBorder="1" applyAlignment="1">
      <alignment wrapText="1"/>
      <protection/>
    </xf>
    <xf numFmtId="0" fontId="21" fillId="0" borderId="12" xfId="70" applyFont="1" applyFill="1" applyBorder="1" applyAlignment="1">
      <alignment wrapText="1"/>
      <protection/>
    </xf>
    <xf numFmtId="0" fontId="6" fillId="0" borderId="12" xfId="70" applyBorder="1" applyAlignment="1">
      <alignment horizontal="center"/>
      <protection/>
    </xf>
    <xf numFmtId="0" fontId="6" fillId="0" borderId="12" xfId="70" applyBorder="1">
      <alignment/>
      <protection/>
    </xf>
    <xf numFmtId="0" fontId="21" fillId="0" borderId="12" xfId="70" applyFont="1" applyBorder="1">
      <alignment/>
      <protection/>
    </xf>
    <xf numFmtId="0" fontId="21" fillId="0" borderId="0" xfId="70" applyFont="1">
      <alignment/>
      <protection/>
    </xf>
    <xf numFmtId="0" fontId="21" fillId="0" borderId="0" xfId="70" applyFont="1" applyAlignment="1">
      <alignment horizontal="center"/>
      <protection/>
    </xf>
    <xf numFmtId="0" fontId="0" fillId="0" borderId="0" xfId="0" applyFill="1" applyBorder="1" applyAlignment="1">
      <alignment/>
    </xf>
    <xf numFmtId="1" fontId="23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0" fontId="25" fillId="0" borderId="0" xfId="71" applyNumberFormat="1" applyFont="1" applyFill="1" applyBorder="1" applyAlignment="1">
      <alignment horizontal="center" wrapText="1"/>
      <protection/>
    </xf>
    <xf numFmtId="0" fontId="29" fillId="0" borderId="0" xfId="0" applyNumberFormat="1" applyFont="1" applyFill="1" applyBorder="1" applyAlignment="1">
      <alignment horizontal="center" wrapText="1"/>
    </xf>
    <xf numFmtId="1" fontId="30" fillId="0" borderId="0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wrapText="1"/>
    </xf>
    <xf numFmtId="3" fontId="29" fillId="0" borderId="0" xfId="71" applyNumberFormat="1" applyFont="1" applyFill="1" applyBorder="1" applyAlignment="1" applyProtection="1">
      <alignment horizontal="center" wrapText="1"/>
      <protection/>
    </xf>
    <xf numFmtId="3" fontId="29" fillId="0" borderId="0" xfId="71" applyNumberFormat="1" applyFont="1" applyFill="1" applyBorder="1" applyAlignment="1">
      <alignment horizontal="center" wrapText="1"/>
      <protection/>
    </xf>
    <xf numFmtId="0" fontId="29" fillId="0" borderId="0" xfId="71" applyNumberFormat="1" applyFont="1" applyFill="1" applyBorder="1" applyAlignment="1">
      <alignment horizontal="center" wrapText="1"/>
      <protection/>
    </xf>
    <xf numFmtId="1" fontId="0" fillId="0" borderId="0" xfId="0" applyNumberForma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28" fillId="0" borderId="0" xfId="71" applyNumberFormat="1" applyFont="1" applyFill="1" applyBorder="1" applyAlignment="1">
      <alignment horizontal="center"/>
      <protection/>
    </xf>
    <xf numFmtId="1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1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6" fillId="0" borderId="0" xfId="71" applyFill="1" applyBorder="1">
      <alignment/>
      <protection/>
    </xf>
    <xf numFmtId="4" fontId="21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 applyProtection="1">
      <alignment horizontal="center"/>
      <protection/>
    </xf>
    <xf numFmtId="4" fontId="2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wrapText="1"/>
    </xf>
    <xf numFmtId="0" fontId="21" fillId="0" borderId="0" xfId="70" applyFont="1" applyAlignment="1">
      <alignment wrapText="1"/>
      <protection/>
    </xf>
    <xf numFmtId="0" fontId="21" fillId="0" borderId="0" xfId="70" applyFont="1" applyBorder="1" applyAlignment="1">
      <alignment/>
      <protection/>
    </xf>
    <xf numFmtId="0" fontId="42" fillId="4" borderId="25" xfId="70" applyFont="1" applyFill="1" applyBorder="1" applyAlignment="1">
      <alignment horizontal="center"/>
      <protection/>
    </xf>
    <xf numFmtId="0" fontId="41" fillId="0" borderId="0" xfId="70" applyFont="1">
      <alignment/>
      <protection/>
    </xf>
    <xf numFmtId="0" fontId="21" fillId="4" borderId="0" xfId="70" applyFont="1" applyFill="1" applyBorder="1" applyAlignment="1">
      <alignment horizontal="center"/>
      <protection/>
    </xf>
    <xf numFmtId="0" fontId="43" fillId="0" borderId="12" xfId="70" applyFont="1" applyBorder="1" applyAlignment="1">
      <alignment horizontal="center" wrapText="1"/>
      <protection/>
    </xf>
    <xf numFmtId="0" fontId="21" fillId="4" borderId="13" xfId="70" applyFont="1" applyFill="1" applyBorder="1" applyAlignment="1">
      <alignment horizontal="center"/>
      <protection/>
    </xf>
    <xf numFmtId="0" fontId="21" fillId="4" borderId="26" xfId="70" applyFont="1" applyFill="1" applyBorder="1" applyAlignment="1">
      <alignment horizontal="center"/>
      <protection/>
    </xf>
    <xf numFmtId="0" fontId="21" fillId="4" borderId="14" xfId="70" applyFont="1" applyFill="1" applyBorder="1" applyAlignment="1">
      <alignment horizontal="center"/>
      <protection/>
    </xf>
    <xf numFmtId="0" fontId="21" fillId="4" borderId="27" xfId="70" applyFont="1" applyFill="1" applyBorder="1" applyAlignment="1">
      <alignment horizontal="center"/>
      <protection/>
    </xf>
    <xf numFmtId="0" fontId="43" fillId="0" borderId="0" xfId="70" applyFont="1" applyBorder="1" applyAlignment="1">
      <alignment horizontal="center"/>
      <protection/>
    </xf>
    <xf numFmtId="0" fontId="6" fillId="0" borderId="12" xfId="70" applyFill="1" applyBorder="1">
      <alignment/>
      <protection/>
    </xf>
    <xf numFmtId="3" fontId="21" fillId="4" borderId="28" xfId="70" applyNumberFormat="1" applyFont="1" applyFill="1" applyBorder="1">
      <alignment/>
      <protection/>
    </xf>
    <xf numFmtId="3" fontId="21" fillId="4" borderId="12" xfId="70" applyNumberFormat="1" applyFont="1" applyFill="1" applyBorder="1">
      <alignment/>
      <protection/>
    </xf>
    <xf numFmtId="3" fontId="21" fillId="4" borderId="29" xfId="70" applyNumberFormat="1" applyFont="1" applyFill="1" applyBorder="1">
      <alignment/>
      <protection/>
    </xf>
    <xf numFmtId="0" fontId="21" fillId="0" borderId="0" xfId="70" applyFont="1" applyFill="1" applyBorder="1">
      <alignment/>
      <protection/>
    </xf>
    <xf numFmtId="3" fontId="21" fillId="3" borderId="19" xfId="0" applyNumberFormat="1" applyFont="1" applyFill="1" applyBorder="1" applyAlignment="1">
      <alignment horizontal="center"/>
    </xf>
    <xf numFmtId="4" fontId="28" fillId="10" borderId="17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3" fontId="6" fillId="26" borderId="12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>
      <alignment horizontal="center"/>
    </xf>
    <xf numFmtId="3" fontId="6" fillId="26" borderId="22" xfId="72" applyNumberFormat="1" applyFont="1" applyFill="1" applyBorder="1" applyAlignment="1">
      <alignment horizontal="center"/>
      <protection/>
    </xf>
    <xf numFmtId="3" fontId="6" fillId="27" borderId="0" xfId="70" applyNumberFormat="1" applyFill="1">
      <alignment/>
      <protection/>
    </xf>
    <xf numFmtId="0" fontId="42" fillId="0" borderId="30" xfId="70" applyFont="1" applyBorder="1" applyAlignment="1">
      <alignment horizontal="center" vertical="center" wrapText="1"/>
      <protection/>
    </xf>
    <xf numFmtId="0" fontId="42" fillId="0" borderId="20" xfId="70" applyFont="1" applyBorder="1" applyAlignment="1">
      <alignment vertical="center"/>
      <protection/>
    </xf>
    <xf numFmtId="0" fontId="21" fillId="4" borderId="13" xfId="70" applyFont="1" applyFill="1" applyBorder="1" applyAlignment="1">
      <alignment horizontal="center" vertical="center" wrapText="1"/>
      <protection/>
    </xf>
    <xf numFmtId="0" fontId="21" fillId="4" borderId="14" xfId="70" applyFont="1" applyFill="1" applyBorder="1" applyAlignment="1">
      <alignment horizontal="center" vertical="center" wrapText="1"/>
      <protection/>
    </xf>
    <xf numFmtId="0" fontId="21" fillId="4" borderId="27" xfId="70" applyFont="1" applyFill="1" applyBorder="1" applyAlignment="1">
      <alignment horizontal="center" vertical="center" wrapText="1"/>
      <protection/>
    </xf>
    <xf numFmtId="0" fontId="6" fillId="4" borderId="31" xfId="70" applyFill="1" applyBorder="1" applyAlignment="1">
      <alignment horizontal="center" vertical="center"/>
      <protection/>
    </xf>
    <xf numFmtId="0" fontId="6" fillId="4" borderId="10" xfId="70" applyFill="1" applyBorder="1" applyAlignment="1">
      <alignment horizontal="center" vertical="center"/>
      <protection/>
    </xf>
    <xf numFmtId="0" fontId="6" fillId="4" borderId="32" xfId="70" applyFill="1" applyBorder="1" applyAlignment="1">
      <alignment horizontal="center" vertical="center"/>
      <protection/>
    </xf>
    <xf numFmtId="0" fontId="21" fillId="0" borderId="0" xfId="70" applyFont="1" applyAlignment="1">
      <alignment horizontal="center" wrapText="1"/>
      <protection/>
    </xf>
    <xf numFmtId="0" fontId="6" fillId="0" borderId="12" xfId="70" applyBorder="1" applyAlignment="1">
      <alignment horizontal="center" vertical="center" wrapText="1"/>
      <protection/>
    </xf>
    <xf numFmtId="0" fontId="6" fillId="0" borderId="12" xfId="70" applyBorder="1" applyAlignment="1">
      <alignment horizontal="center" vertical="center"/>
      <protection/>
    </xf>
    <xf numFmtId="0" fontId="21" fillId="24" borderId="12" xfId="70" applyFont="1" applyFill="1" applyBorder="1" applyAlignment="1">
      <alignment vertical="center" wrapText="1"/>
      <protection/>
    </xf>
    <xf numFmtId="0" fontId="21" fillId="24" borderId="12" xfId="70" applyFont="1" applyFill="1" applyBorder="1" applyAlignment="1">
      <alignment vertical="center"/>
      <protection/>
    </xf>
    <xf numFmtId="0" fontId="6" fillId="0" borderId="12" xfId="70" applyBorder="1" applyAlignment="1">
      <alignment vertical="center" wrapText="1"/>
      <protection/>
    </xf>
    <xf numFmtId="0" fontId="6" fillId="0" borderId="12" xfId="70" applyBorder="1" applyAlignment="1">
      <alignment vertical="center"/>
      <protection/>
    </xf>
    <xf numFmtId="0" fontId="21" fillId="3" borderId="33" xfId="70" applyFont="1" applyFill="1" applyBorder="1" applyAlignment="1">
      <alignment wrapText="1"/>
      <protection/>
    </xf>
    <xf numFmtId="0" fontId="6" fillId="3" borderId="34" xfId="70" applyFill="1" applyBorder="1" applyAlignment="1">
      <alignment wrapText="1"/>
      <protection/>
    </xf>
    <xf numFmtId="0" fontId="6" fillId="3" borderId="35" xfId="70" applyFill="1" applyBorder="1" applyAlignment="1">
      <alignment wrapText="1"/>
      <protection/>
    </xf>
    <xf numFmtId="0" fontId="21" fillId="0" borderId="0" xfId="70" applyFont="1" applyAlignment="1">
      <alignment wrapText="1"/>
      <protection/>
    </xf>
    <xf numFmtId="2" fontId="6" fillId="0" borderId="12" xfId="70" applyNumberFormat="1" applyFill="1" applyBorder="1" applyAlignment="1">
      <alignment wrapText="1"/>
      <protection/>
    </xf>
    <xf numFmtId="2" fontId="6" fillId="24" borderId="12" xfId="70" applyNumberFormat="1" applyFill="1" applyBorder="1" applyAlignment="1">
      <alignment wrapText="1"/>
      <protection/>
    </xf>
    <xf numFmtId="2" fontId="6" fillId="0" borderId="12" xfId="70" applyNumberFormat="1" applyBorder="1" applyAlignment="1">
      <alignment wrapText="1"/>
      <protection/>
    </xf>
    <xf numFmtId="2" fontId="6" fillId="0" borderId="12" xfId="70" applyNumberFormat="1" applyBorder="1" applyAlignment="1">
      <alignment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ПЛАН ЗАКУПОК 2016  после УСПЕНСКОЙ" xfId="71"/>
    <cellStyle name="Обычный_ПЛАН ЗАКУПОК 2017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236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0" sqref="C50"/>
    </sheetView>
  </sheetViews>
  <sheetFormatPr defaultColWidth="9.140625" defaultRowHeight="12.75"/>
  <cols>
    <col min="1" max="1" width="7.57421875" style="1" customWidth="1"/>
    <col min="2" max="2" width="43.8515625" style="2" customWidth="1"/>
    <col min="3" max="3" width="12.140625" style="4" customWidth="1"/>
    <col min="4" max="6" width="9.140625" style="5" customWidth="1"/>
    <col min="7" max="7" width="41.421875" style="5" customWidth="1"/>
    <col min="8" max="8" width="12.7109375" style="5" customWidth="1"/>
    <col min="9" max="16384" width="9.140625" style="5" customWidth="1"/>
  </cols>
  <sheetData>
    <row r="1" spans="3:9" ht="12.75">
      <c r="C1" s="3"/>
      <c r="E1" s="214"/>
      <c r="F1" s="207"/>
      <c r="G1" s="215"/>
      <c r="H1" s="169"/>
      <c r="I1" s="214"/>
    </row>
    <row r="2" spans="1:9" ht="84" customHeight="1">
      <c r="A2" s="6">
        <v>2022</v>
      </c>
      <c r="B2" s="7" t="s">
        <v>0</v>
      </c>
      <c r="C2" s="8" t="s">
        <v>262</v>
      </c>
      <c r="E2" s="214"/>
      <c r="F2" s="170"/>
      <c r="G2" s="171"/>
      <c r="H2" s="172"/>
      <c r="I2" s="214"/>
    </row>
    <row r="3" spans="1:9" ht="39.75" customHeight="1">
      <c r="A3" s="6"/>
      <c r="B3" s="37" t="s">
        <v>264</v>
      </c>
      <c r="C3" s="9"/>
      <c r="E3" s="214"/>
      <c r="F3" s="170"/>
      <c r="G3" s="171"/>
      <c r="H3" s="173"/>
      <c r="I3" s="214"/>
    </row>
    <row r="4" spans="1:9" ht="12.75" hidden="1">
      <c r="A4" s="10"/>
      <c r="B4" s="11" t="s">
        <v>1</v>
      </c>
      <c r="C4" s="9"/>
      <c r="E4" s="214"/>
      <c r="F4" s="174"/>
      <c r="G4" s="175"/>
      <c r="H4" s="173"/>
      <c r="I4" s="214"/>
    </row>
    <row r="5" spans="1:9" ht="12.75" hidden="1">
      <c r="A5" s="10"/>
      <c r="B5" s="11" t="s">
        <v>265</v>
      </c>
      <c r="C5" s="12"/>
      <c r="E5" s="214"/>
      <c r="F5" s="174"/>
      <c r="G5" s="175"/>
      <c r="H5" s="176"/>
      <c r="I5" s="214"/>
    </row>
    <row r="6" spans="1:9" ht="12.75" hidden="1">
      <c r="A6" s="10"/>
      <c r="B6" s="11" t="s">
        <v>2</v>
      </c>
      <c r="C6" s="12"/>
      <c r="E6" s="214"/>
      <c r="F6" s="174"/>
      <c r="G6" s="175"/>
      <c r="H6" s="176"/>
      <c r="I6" s="214"/>
    </row>
    <row r="7" spans="1:9" ht="12.75" hidden="1">
      <c r="A7" s="10"/>
      <c r="B7" s="11" t="s">
        <v>3</v>
      </c>
      <c r="C7" s="13"/>
      <c r="E7" s="214"/>
      <c r="F7" s="174"/>
      <c r="G7" s="175"/>
      <c r="H7" s="177"/>
      <c r="I7" s="214"/>
    </row>
    <row r="8" spans="1:9" ht="12.75" hidden="1">
      <c r="A8" s="10"/>
      <c r="B8" s="11" t="s">
        <v>4</v>
      </c>
      <c r="C8" s="9"/>
      <c r="E8" s="214"/>
      <c r="F8" s="174"/>
      <c r="G8" s="175"/>
      <c r="H8" s="178"/>
      <c r="I8" s="214"/>
    </row>
    <row r="9" spans="1:9" ht="13.5" thickBot="1">
      <c r="A9" s="14"/>
      <c r="B9" s="15" t="s">
        <v>5</v>
      </c>
      <c r="C9" s="16">
        <v>658</v>
      </c>
      <c r="E9" s="214"/>
      <c r="F9" s="179"/>
      <c r="G9" s="180"/>
      <c r="H9" s="181"/>
      <c r="I9" s="214"/>
    </row>
    <row r="10" spans="1:9" ht="13.5" thickBot="1">
      <c r="A10" s="17">
        <v>210</v>
      </c>
      <c r="B10" s="18" t="s">
        <v>6</v>
      </c>
      <c r="C10" s="19">
        <f>C11+C24+C31</f>
        <v>0</v>
      </c>
      <c r="E10" s="214"/>
      <c r="F10" s="216"/>
      <c r="G10" s="216"/>
      <c r="H10" s="217"/>
      <c r="I10" s="214"/>
    </row>
    <row r="11" spans="1:9" ht="13.5" hidden="1" thickBot="1">
      <c r="A11" s="20">
        <v>211</v>
      </c>
      <c r="B11" s="21" t="s">
        <v>7</v>
      </c>
      <c r="C11" s="22"/>
      <c r="E11" s="214"/>
      <c r="F11" s="182"/>
      <c r="G11" s="197"/>
      <c r="H11" s="183"/>
      <c r="I11" s="214"/>
    </row>
    <row r="12" spans="1:9" ht="12.75" hidden="1">
      <c r="A12" s="23"/>
      <c r="B12" s="24"/>
      <c r="C12" s="25"/>
      <c r="E12" s="214"/>
      <c r="F12" s="182"/>
      <c r="G12" s="218"/>
      <c r="H12" s="183"/>
      <c r="I12" s="214"/>
    </row>
    <row r="13" spans="1:9" ht="12.75" hidden="1">
      <c r="A13" s="23"/>
      <c r="B13" s="243" t="s">
        <v>266</v>
      </c>
      <c r="C13" s="25"/>
      <c r="E13" s="214"/>
      <c r="F13" s="184"/>
      <c r="G13" s="185"/>
      <c r="H13" s="183"/>
      <c r="I13" s="214"/>
    </row>
    <row r="14" spans="1:9" ht="12.75" hidden="1">
      <c r="A14" s="23"/>
      <c r="B14" s="24" t="s">
        <v>8</v>
      </c>
      <c r="C14" s="25"/>
      <c r="E14" s="214"/>
      <c r="F14" s="184"/>
      <c r="G14" s="185"/>
      <c r="H14" s="183"/>
      <c r="I14" s="214"/>
    </row>
    <row r="15" spans="1:9" ht="25.5" hidden="1">
      <c r="A15" s="26"/>
      <c r="B15" s="27" t="s">
        <v>9</v>
      </c>
      <c r="C15" s="28">
        <f>(C16-C20)*0.97+C20</f>
        <v>0</v>
      </c>
      <c r="E15" s="214"/>
      <c r="F15" s="186"/>
      <c r="G15" s="187"/>
      <c r="H15" s="188"/>
      <c r="I15" s="214"/>
    </row>
    <row r="16" spans="1:9" ht="12.75" hidden="1">
      <c r="A16" s="26"/>
      <c r="B16" s="29" t="s">
        <v>10</v>
      </c>
      <c r="C16" s="28">
        <f>SUM(C17:C23)</f>
        <v>0</v>
      </c>
      <c r="E16" s="214"/>
      <c r="F16" s="186"/>
      <c r="G16" s="185"/>
      <c r="H16" s="188"/>
      <c r="I16" s="214"/>
    </row>
    <row r="17" spans="1:9" ht="12.75" hidden="1">
      <c r="A17" s="30"/>
      <c r="B17" s="31" t="s">
        <v>11</v>
      </c>
      <c r="C17" s="32"/>
      <c r="E17" s="214"/>
      <c r="F17" s="186"/>
      <c r="G17" s="189"/>
      <c r="H17" s="190"/>
      <c r="I17" s="214"/>
    </row>
    <row r="18" spans="1:9" ht="25.5" hidden="1">
      <c r="A18" s="30"/>
      <c r="B18" s="58" t="s">
        <v>267</v>
      </c>
      <c r="C18" s="32"/>
      <c r="E18" s="214"/>
      <c r="F18" s="186"/>
      <c r="G18" s="189"/>
      <c r="H18" s="190"/>
      <c r="I18" s="214"/>
    </row>
    <row r="19" spans="1:9" ht="12.75" hidden="1">
      <c r="A19" s="30"/>
      <c r="B19" s="31" t="s">
        <v>12</v>
      </c>
      <c r="C19" s="32"/>
      <c r="E19" s="214"/>
      <c r="F19" s="186"/>
      <c r="G19" s="191"/>
      <c r="H19" s="190"/>
      <c r="I19" s="214"/>
    </row>
    <row r="20" spans="1:9" ht="12.75" hidden="1">
      <c r="A20" s="30"/>
      <c r="B20" s="31" t="s">
        <v>13</v>
      </c>
      <c r="C20" s="32"/>
      <c r="E20" s="214"/>
      <c r="F20" s="186"/>
      <c r="G20" s="189"/>
      <c r="H20" s="190"/>
      <c r="I20" s="214"/>
    </row>
    <row r="21" spans="1:9" ht="25.5" hidden="1">
      <c r="A21" s="30"/>
      <c r="B21" s="33" t="s">
        <v>14</v>
      </c>
      <c r="C21" s="32"/>
      <c r="E21" s="214"/>
      <c r="F21" s="186"/>
      <c r="G21" s="191"/>
      <c r="H21" s="190"/>
      <c r="I21" s="214"/>
    </row>
    <row r="22" spans="1:9" ht="12.75" hidden="1">
      <c r="A22" s="30"/>
      <c r="B22" s="34" t="s">
        <v>15</v>
      </c>
      <c r="C22" s="32"/>
      <c r="E22" s="214"/>
      <c r="F22" s="186"/>
      <c r="G22" s="191"/>
      <c r="H22" s="190"/>
      <c r="I22" s="214"/>
    </row>
    <row r="23" spans="1:9" ht="26.25" customHeight="1" hidden="1" thickBot="1">
      <c r="A23" s="35"/>
      <c r="B23" s="244" t="s">
        <v>268</v>
      </c>
      <c r="C23" s="36"/>
      <c r="E23" s="214"/>
      <c r="F23" s="186"/>
      <c r="G23" s="191"/>
      <c r="H23" s="190"/>
      <c r="I23" s="214"/>
    </row>
    <row r="24" spans="1:9" ht="13.5" thickBot="1">
      <c r="A24" s="53">
        <v>212</v>
      </c>
      <c r="B24" s="54" t="s">
        <v>16</v>
      </c>
      <c r="C24" s="115">
        <f>SUM(C25:C29)</f>
        <v>0</v>
      </c>
      <c r="E24" s="214"/>
      <c r="F24" s="182"/>
      <c r="G24" s="197"/>
      <c r="H24" s="183"/>
      <c r="I24" s="214"/>
    </row>
    <row r="25" spans="1:9" ht="12.75" hidden="1">
      <c r="A25" s="55">
        <v>212</v>
      </c>
      <c r="B25" s="56" t="s">
        <v>17</v>
      </c>
      <c r="C25" s="116"/>
      <c r="E25" s="214"/>
      <c r="F25" s="192"/>
      <c r="G25" s="219"/>
      <c r="H25" s="193"/>
      <c r="I25" s="214"/>
    </row>
    <row r="26" spans="1:9" ht="12.75" hidden="1">
      <c r="A26" s="39">
        <v>212</v>
      </c>
      <c r="B26" s="57"/>
      <c r="C26" s="43"/>
      <c r="E26" s="214"/>
      <c r="F26" s="192"/>
      <c r="G26" s="49"/>
      <c r="H26" s="193"/>
      <c r="I26" s="214"/>
    </row>
    <row r="27" spans="1:9" ht="39.75" customHeight="1" thickBot="1">
      <c r="A27" s="39">
        <v>212</v>
      </c>
      <c r="B27" s="58" t="s">
        <v>273</v>
      </c>
      <c r="C27" s="43">
        <v>0</v>
      </c>
      <c r="E27" s="214"/>
      <c r="F27" s="192"/>
      <c r="G27" s="194"/>
      <c r="H27" s="193"/>
      <c r="I27" s="214"/>
    </row>
    <row r="28" spans="1:9" ht="12.75" hidden="1">
      <c r="A28" s="39">
        <v>212</v>
      </c>
      <c r="B28" s="41"/>
      <c r="C28" s="43"/>
      <c r="E28" s="214"/>
      <c r="F28" s="192"/>
      <c r="G28" s="195"/>
      <c r="H28" s="193"/>
      <c r="I28" s="214"/>
    </row>
    <row r="29" spans="1:9" ht="12.75" hidden="1">
      <c r="A29" s="39">
        <v>212</v>
      </c>
      <c r="B29" s="42"/>
      <c r="C29" s="43"/>
      <c r="E29" s="214"/>
      <c r="F29" s="192"/>
      <c r="G29" s="196"/>
      <c r="H29" s="193"/>
      <c r="I29" s="214"/>
    </row>
    <row r="30" spans="1:9" ht="13.5" hidden="1" thickBot="1">
      <c r="A30" s="59"/>
      <c r="B30" s="60"/>
      <c r="C30" s="117"/>
      <c r="E30" s="214"/>
      <c r="F30" s="192"/>
      <c r="G30" s="196"/>
      <c r="H30" s="193"/>
      <c r="I30" s="214"/>
    </row>
    <row r="31" spans="1:9" ht="13.5" hidden="1" thickBot="1">
      <c r="A31" s="53">
        <v>213</v>
      </c>
      <c r="B31" s="54" t="s">
        <v>18</v>
      </c>
      <c r="C31" s="115"/>
      <c r="E31" s="214"/>
      <c r="F31" s="182"/>
      <c r="G31" s="197"/>
      <c r="H31" s="183"/>
      <c r="I31" s="214"/>
    </row>
    <row r="32" spans="1:9" ht="13.5" hidden="1" thickBot="1">
      <c r="A32" s="61"/>
      <c r="B32" s="62" t="s">
        <v>19</v>
      </c>
      <c r="C32" s="118">
        <f>C11*0.302</f>
        <v>0</v>
      </c>
      <c r="E32" s="214"/>
      <c r="F32" s="182"/>
      <c r="G32" s="197"/>
      <c r="H32" s="183"/>
      <c r="I32" s="214"/>
    </row>
    <row r="33" spans="1:9" ht="12.75">
      <c r="A33" s="63">
        <v>220</v>
      </c>
      <c r="B33" s="64" t="s">
        <v>20</v>
      </c>
      <c r="C33" s="119">
        <f>C34+C44+C49+C63+C71+C113</f>
        <v>5838600</v>
      </c>
      <c r="E33" s="214"/>
      <c r="F33" s="220"/>
      <c r="G33" s="218"/>
      <c r="H33" s="221"/>
      <c r="I33" s="214"/>
    </row>
    <row r="34" spans="1:9" ht="13.5" thickBot="1">
      <c r="A34" s="50">
        <v>221</v>
      </c>
      <c r="B34" s="65" t="s">
        <v>21</v>
      </c>
      <c r="C34" s="120">
        <f>SUM(C35:C43)</f>
        <v>36000</v>
      </c>
      <c r="E34" s="214"/>
      <c r="F34" s="182"/>
      <c r="G34" s="197"/>
      <c r="H34" s="183"/>
      <c r="I34" s="214"/>
    </row>
    <row r="35" spans="1:9" ht="12.75">
      <c r="A35" s="66">
        <v>221</v>
      </c>
      <c r="B35" s="67" t="s">
        <v>22</v>
      </c>
      <c r="C35" s="121">
        <v>36000</v>
      </c>
      <c r="E35" s="214"/>
      <c r="F35" s="192"/>
      <c r="G35" s="49"/>
      <c r="H35" s="193"/>
      <c r="I35" s="214"/>
    </row>
    <row r="36" spans="1:9" ht="12.75" hidden="1">
      <c r="A36" s="39">
        <v>221</v>
      </c>
      <c r="B36" s="57" t="s">
        <v>23</v>
      </c>
      <c r="C36" s="122"/>
      <c r="E36" s="214"/>
      <c r="F36" s="192"/>
      <c r="G36" s="49"/>
      <c r="H36" s="198"/>
      <c r="I36" s="214"/>
    </row>
    <row r="37" spans="1:9" ht="12.75" hidden="1">
      <c r="A37" s="39">
        <v>221</v>
      </c>
      <c r="B37" s="57" t="s">
        <v>24</v>
      </c>
      <c r="C37" s="122"/>
      <c r="E37" s="214"/>
      <c r="F37" s="192"/>
      <c r="G37" s="206"/>
      <c r="H37" s="193"/>
      <c r="I37" s="214"/>
    </row>
    <row r="38" spans="1:9" ht="25.5" hidden="1">
      <c r="A38" s="39">
        <v>221</v>
      </c>
      <c r="B38" s="58" t="s">
        <v>25</v>
      </c>
      <c r="C38" s="122"/>
      <c r="E38" s="214"/>
      <c r="F38" s="192"/>
      <c r="G38" s="194"/>
      <c r="H38" s="193"/>
      <c r="I38" s="214"/>
    </row>
    <row r="39" spans="1:9" ht="12.75" hidden="1">
      <c r="A39" s="39">
        <v>221</v>
      </c>
      <c r="B39" s="58" t="s">
        <v>26</v>
      </c>
      <c r="C39" s="122"/>
      <c r="E39" s="214"/>
      <c r="F39" s="192"/>
      <c r="G39" s="194"/>
      <c r="H39" s="193"/>
      <c r="I39" s="214"/>
    </row>
    <row r="40" spans="1:9" ht="12.75" hidden="1">
      <c r="A40" s="68">
        <v>221</v>
      </c>
      <c r="B40" s="69" t="s">
        <v>27</v>
      </c>
      <c r="C40" s="122"/>
      <c r="E40" s="214"/>
      <c r="F40" s="192"/>
      <c r="G40" s="49"/>
      <c r="H40" s="193"/>
      <c r="I40" s="214"/>
    </row>
    <row r="41" spans="1:9" ht="12.75" hidden="1">
      <c r="A41" s="39">
        <v>221</v>
      </c>
      <c r="B41" s="57" t="s">
        <v>28</v>
      </c>
      <c r="C41" s="122"/>
      <c r="E41" s="214"/>
      <c r="F41" s="192"/>
      <c r="G41" s="49"/>
      <c r="H41" s="193"/>
      <c r="I41" s="214"/>
    </row>
    <row r="42" spans="1:9" ht="12.75" hidden="1">
      <c r="A42" s="44">
        <v>221</v>
      </c>
      <c r="B42" s="70" t="s">
        <v>29</v>
      </c>
      <c r="C42" s="122"/>
      <c r="E42" s="214"/>
      <c r="F42" s="192"/>
      <c r="G42" s="49"/>
      <c r="H42" s="193"/>
      <c r="I42" s="214"/>
    </row>
    <row r="43" spans="1:9" ht="13.5" thickBot="1">
      <c r="A43" s="59">
        <v>221</v>
      </c>
      <c r="B43" s="71" t="s">
        <v>175</v>
      </c>
      <c r="C43" s="123"/>
      <c r="E43" s="214"/>
      <c r="F43" s="192"/>
      <c r="G43" s="49"/>
      <c r="H43" s="193"/>
      <c r="I43" s="214"/>
    </row>
    <row r="44" spans="1:9" ht="13.5" hidden="1" thickBot="1">
      <c r="A44" s="72">
        <v>222</v>
      </c>
      <c r="B44" s="73" t="s">
        <v>30</v>
      </c>
      <c r="C44" s="124">
        <f>SUM(C45:C48)</f>
        <v>0</v>
      </c>
      <c r="E44" s="214"/>
      <c r="F44" s="184"/>
      <c r="G44" s="185"/>
      <c r="H44" s="188"/>
      <c r="I44" s="214"/>
    </row>
    <row r="45" spans="1:9" ht="25.5" hidden="1">
      <c r="A45" s="55">
        <v>222</v>
      </c>
      <c r="B45" s="74" t="s">
        <v>31</v>
      </c>
      <c r="C45" s="116"/>
      <c r="E45" s="214"/>
      <c r="F45" s="192"/>
      <c r="G45" s="206"/>
      <c r="H45" s="193"/>
      <c r="I45" s="214"/>
    </row>
    <row r="46" spans="1:9" ht="12.75" hidden="1">
      <c r="A46" s="39">
        <v>222</v>
      </c>
      <c r="B46" s="57" t="s">
        <v>32</v>
      </c>
      <c r="C46" s="43"/>
      <c r="E46" s="214"/>
      <c r="F46" s="192"/>
      <c r="G46" s="49"/>
      <c r="H46" s="193"/>
      <c r="I46" s="214"/>
    </row>
    <row r="47" spans="1:9" ht="12.75" hidden="1">
      <c r="A47" s="39">
        <v>222</v>
      </c>
      <c r="B47" s="75" t="s">
        <v>33</v>
      </c>
      <c r="C47" s="43"/>
      <c r="E47" s="214"/>
      <c r="F47" s="192"/>
      <c r="G47" s="199"/>
      <c r="H47" s="193"/>
      <c r="I47" s="214"/>
    </row>
    <row r="48" spans="1:9" ht="26.25" hidden="1" thickBot="1">
      <c r="A48" s="59">
        <v>222</v>
      </c>
      <c r="B48" s="76" t="s">
        <v>34</v>
      </c>
      <c r="C48" s="117"/>
      <c r="E48" s="214"/>
      <c r="F48" s="192"/>
      <c r="G48" s="200"/>
      <c r="H48" s="193"/>
      <c r="I48" s="214"/>
    </row>
    <row r="49" spans="1:9" ht="13.5" thickBot="1">
      <c r="A49" s="53">
        <v>223</v>
      </c>
      <c r="B49" s="54" t="s">
        <v>35</v>
      </c>
      <c r="C49" s="115">
        <f>SUM(C50:C57)</f>
        <v>5293200</v>
      </c>
      <c r="E49" s="214"/>
      <c r="F49" s="222"/>
      <c r="G49" s="223"/>
      <c r="H49" s="183"/>
      <c r="I49" s="214"/>
    </row>
    <row r="50" spans="1:9" ht="12.75">
      <c r="A50" s="246" t="s">
        <v>272</v>
      </c>
      <c r="B50" s="56" t="s">
        <v>176</v>
      </c>
      <c r="C50" s="116">
        <v>3580000</v>
      </c>
      <c r="E50" s="214"/>
      <c r="F50" s="201"/>
      <c r="G50" s="202"/>
      <c r="H50" s="224"/>
      <c r="I50" s="214"/>
    </row>
    <row r="51" spans="1:9" ht="12.75" hidden="1">
      <c r="A51" s="39">
        <v>223</v>
      </c>
      <c r="B51" s="57" t="s">
        <v>36</v>
      </c>
      <c r="C51" s="43"/>
      <c r="E51" s="214"/>
      <c r="F51" s="201"/>
      <c r="G51" s="202"/>
      <c r="H51" s="224"/>
      <c r="I51" s="214"/>
    </row>
    <row r="52" spans="1:9" ht="12.75">
      <c r="A52" s="246" t="s">
        <v>272</v>
      </c>
      <c r="B52" s="57" t="s">
        <v>177</v>
      </c>
      <c r="C52" s="43">
        <v>1335100</v>
      </c>
      <c r="E52" s="214"/>
      <c r="F52" s="201"/>
      <c r="G52" s="202"/>
      <c r="H52" s="224"/>
      <c r="I52" s="214"/>
    </row>
    <row r="53" spans="1:9" ht="12.75">
      <c r="A53" s="39">
        <v>223</v>
      </c>
      <c r="B53" s="57" t="s">
        <v>37</v>
      </c>
      <c r="C53" s="43">
        <v>158100</v>
      </c>
      <c r="E53" s="214"/>
      <c r="F53" s="201"/>
      <c r="G53" s="202"/>
      <c r="H53" s="224"/>
      <c r="I53" s="214"/>
    </row>
    <row r="54" spans="1:9" ht="12.75">
      <c r="A54" s="39">
        <v>223</v>
      </c>
      <c r="B54" s="57" t="s">
        <v>269</v>
      </c>
      <c r="C54" s="43">
        <v>41100</v>
      </c>
      <c r="E54" s="214"/>
      <c r="F54" s="201"/>
      <c r="G54" s="202"/>
      <c r="H54" s="203"/>
      <c r="I54" s="214"/>
    </row>
    <row r="55" spans="1:9" ht="12.75">
      <c r="A55" s="39">
        <v>223</v>
      </c>
      <c r="B55" s="58" t="s">
        <v>45</v>
      </c>
      <c r="C55" s="247">
        <v>107700</v>
      </c>
      <c r="E55" s="214"/>
      <c r="F55" s="201"/>
      <c r="G55" s="204"/>
      <c r="H55" s="205"/>
      <c r="I55" s="214"/>
    </row>
    <row r="56" spans="1:9" ht="13.5" thickBot="1">
      <c r="A56" s="39">
        <v>223</v>
      </c>
      <c r="B56" s="58" t="s">
        <v>38</v>
      </c>
      <c r="C56" s="125">
        <v>71200</v>
      </c>
      <c r="E56" s="214"/>
      <c r="F56" s="201"/>
      <c r="G56" s="204"/>
      <c r="H56" s="205"/>
      <c r="I56" s="214"/>
    </row>
    <row r="57" spans="1:9" ht="12.75" hidden="1">
      <c r="A57" s="68">
        <v>223</v>
      </c>
      <c r="B57" s="69" t="s">
        <v>39</v>
      </c>
      <c r="C57" s="117"/>
      <c r="E57" s="214"/>
      <c r="F57" s="201"/>
      <c r="G57" s="202"/>
      <c r="H57" s="203"/>
      <c r="I57" s="214"/>
    </row>
    <row r="58" spans="1:9" ht="12.75" hidden="1">
      <c r="A58" s="68"/>
      <c r="B58" s="69" t="s">
        <v>178</v>
      </c>
      <c r="C58" s="126"/>
      <c r="E58" s="214"/>
      <c r="F58" s="182"/>
      <c r="G58" s="206"/>
      <c r="H58" s="183"/>
      <c r="I58" s="214"/>
    </row>
    <row r="59" spans="1:9" ht="12.75" hidden="1">
      <c r="A59" s="68"/>
      <c r="B59" s="77" t="s">
        <v>179</v>
      </c>
      <c r="C59" s="126"/>
      <c r="E59" s="214"/>
      <c r="F59" s="182"/>
      <c r="G59" s="197"/>
      <c r="H59" s="183"/>
      <c r="I59" s="214"/>
    </row>
    <row r="60" spans="1:9" ht="12.75" hidden="1">
      <c r="A60" s="68"/>
      <c r="B60" s="69" t="s">
        <v>180</v>
      </c>
      <c r="C60" s="126"/>
      <c r="E60" s="214"/>
      <c r="F60" s="192"/>
      <c r="G60" s="49"/>
      <c r="H60" s="193"/>
      <c r="I60" s="214"/>
    </row>
    <row r="61" spans="1:9" ht="25.5" hidden="1">
      <c r="A61" s="68"/>
      <c r="B61" s="78" t="s">
        <v>181</v>
      </c>
      <c r="C61" s="126"/>
      <c r="E61" s="214"/>
      <c r="F61" s="192"/>
      <c r="G61" s="197"/>
      <c r="H61" s="193"/>
      <c r="I61" s="214"/>
    </row>
    <row r="62" spans="1:9" ht="13.5" hidden="1" thickBot="1">
      <c r="A62" s="79"/>
      <c r="B62" s="80" t="s">
        <v>182</v>
      </c>
      <c r="C62" s="126"/>
      <c r="E62" s="214"/>
      <c r="F62" s="192"/>
      <c r="G62" s="197"/>
      <c r="H62" s="193"/>
      <c r="I62" s="214"/>
    </row>
    <row r="63" spans="1:9" ht="26.25" hidden="1" thickBot="1">
      <c r="A63" s="81">
        <v>224</v>
      </c>
      <c r="B63" s="82" t="s">
        <v>40</v>
      </c>
      <c r="C63" s="127"/>
      <c r="E63" s="214"/>
      <c r="F63" s="192"/>
      <c r="G63" s="49"/>
      <c r="H63" s="193"/>
      <c r="I63" s="214"/>
    </row>
    <row r="64" spans="1:9" ht="12.75" hidden="1">
      <c r="A64" s="55">
        <v>223</v>
      </c>
      <c r="B64" s="56" t="s">
        <v>35</v>
      </c>
      <c r="C64" s="116"/>
      <c r="E64" s="214"/>
      <c r="F64" s="192"/>
      <c r="G64" s="206"/>
      <c r="H64" s="193"/>
      <c r="I64" s="214"/>
    </row>
    <row r="65" spans="1:9" ht="12.75" hidden="1">
      <c r="A65" s="83"/>
      <c r="B65" s="84" t="s">
        <v>183</v>
      </c>
      <c r="C65" s="126"/>
      <c r="E65" s="214"/>
      <c r="F65" s="192"/>
      <c r="G65" s="49"/>
      <c r="H65" s="193"/>
      <c r="I65" s="214"/>
    </row>
    <row r="66" spans="1:9" ht="12.75" hidden="1">
      <c r="A66" s="85"/>
      <c r="B66" s="86"/>
      <c r="C66" s="128"/>
      <c r="E66" s="214"/>
      <c r="F66" s="192"/>
      <c r="G66" s="49"/>
      <c r="H66" s="193"/>
      <c r="I66" s="214"/>
    </row>
    <row r="67" spans="1:9" ht="12.75" hidden="1">
      <c r="A67" s="85"/>
      <c r="B67" s="86"/>
      <c r="C67" s="128"/>
      <c r="E67" s="214"/>
      <c r="F67" s="192"/>
      <c r="G67" s="49"/>
      <c r="H67" s="193"/>
      <c r="I67" s="214"/>
    </row>
    <row r="68" spans="1:9" ht="12.75" hidden="1">
      <c r="A68" s="85"/>
      <c r="B68" s="86"/>
      <c r="C68" s="128"/>
      <c r="E68" s="214"/>
      <c r="F68" s="192"/>
      <c r="G68" s="200"/>
      <c r="H68" s="193"/>
      <c r="I68" s="214"/>
    </row>
    <row r="69" spans="1:9" ht="12.75" hidden="1">
      <c r="A69" s="87"/>
      <c r="B69" s="88"/>
      <c r="C69" s="129"/>
      <c r="E69" s="214"/>
      <c r="F69" s="192"/>
      <c r="G69" s="49"/>
      <c r="H69" s="193"/>
      <c r="I69" s="214"/>
    </row>
    <row r="70" spans="1:9" ht="18" customHeight="1" hidden="1" thickBot="1">
      <c r="A70" s="89"/>
      <c r="B70" s="90"/>
      <c r="C70" s="129"/>
      <c r="E70" s="214"/>
      <c r="F70" s="192"/>
      <c r="G70" s="49"/>
      <c r="H70" s="193"/>
      <c r="I70" s="214"/>
    </row>
    <row r="71" spans="1:9" ht="13.5" thickBot="1">
      <c r="A71" s="53">
        <v>225</v>
      </c>
      <c r="B71" s="54" t="s">
        <v>41</v>
      </c>
      <c r="C71" s="115">
        <f>SUM(C72:C112)</f>
        <v>168700</v>
      </c>
      <c r="E71" s="214"/>
      <c r="F71" s="192"/>
      <c r="G71" s="200"/>
      <c r="H71" s="193"/>
      <c r="I71" s="214"/>
    </row>
    <row r="72" spans="1:9" ht="12.75" hidden="1">
      <c r="A72" s="55">
        <v>225</v>
      </c>
      <c r="B72" s="91" t="s">
        <v>184</v>
      </c>
      <c r="C72" s="121"/>
      <c r="E72" s="214"/>
      <c r="F72" s="192"/>
      <c r="G72" s="49"/>
      <c r="H72" s="193"/>
      <c r="I72" s="214"/>
    </row>
    <row r="73" spans="1:9" ht="27" customHeight="1" hidden="1">
      <c r="A73" s="39">
        <v>225</v>
      </c>
      <c r="B73" s="57" t="s">
        <v>42</v>
      </c>
      <c r="C73" s="122"/>
      <c r="E73" s="214"/>
      <c r="F73" s="192"/>
      <c r="G73" s="200"/>
      <c r="H73" s="193"/>
      <c r="I73" s="214"/>
    </row>
    <row r="74" spans="1:9" ht="25.5" customHeight="1" hidden="1">
      <c r="A74" s="39">
        <v>225</v>
      </c>
      <c r="B74" s="57" t="s">
        <v>43</v>
      </c>
      <c r="C74" s="122"/>
      <c r="E74" s="214"/>
      <c r="F74" s="192"/>
      <c r="G74" s="200"/>
      <c r="H74" s="193"/>
      <c r="I74" s="214"/>
    </row>
    <row r="75" spans="1:9" ht="12.75" hidden="1">
      <c r="A75" s="39">
        <v>225</v>
      </c>
      <c r="B75" s="57" t="s">
        <v>44</v>
      </c>
      <c r="C75" s="122"/>
      <c r="E75" s="214"/>
      <c r="F75" s="192"/>
      <c r="G75" s="197"/>
      <c r="H75" s="193"/>
      <c r="I75" s="214"/>
    </row>
    <row r="76" spans="1:9" ht="12.75" hidden="1">
      <c r="A76" s="39">
        <v>225</v>
      </c>
      <c r="B76" s="57" t="s">
        <v>46</v>
      </c>
      <c r="C76" s="122"/>
      <c r="E76" s="214"/>
      <c r="F76" s="192"/>
      <c r="G76" s="200"/>
      <c r="H76" s="193"/>
      <c r="I76" s="214"/>
    </row>
    <row r="77" spans="1:9" ht="12.75" hidden="1">
      <c r="A77" s="39">
        <v>225</v>
      </c>
      <c r="B77" s="57" t="s">
        <v>47</v>
      </c>
      <c r="C77" s="122"/>
      <c r="E77" s="214"/>
      <c r="F77" s="192"/>
      <c r="G77" s="200"/>
      <c r="H77" s="193"/>
      <c r="I77" s="214"/>
    </row>
    <row r="78" spans="1:9" ht="12.75">
      <c r="A78" s="39">
        <v>225</v>
      </c>
      <c r="B78" s="57" t="s">
        <v>48</v>
      </c>
      <c r="C78" s="130">
        <v>7000</v>
      </c>
      <c r="E78" s="214"/>
      <c r="F78" s="192"/>
      <c r="G78" s="206"/>
      <c r="H78" s="193"/>
      <c r="I78" s="214"/>
    </row>
    <row r="79" spans="1:9" ht="25.5" hidden="1">
      <c r="A79" s="39">
        <v>225</v>
      </c>
      <c r="B79" s="58" t="s">
        <v>49</v>
      </c>
      <c r="C79" s="122"/>
      <c r="E79" s="214"/>
      <c r="F79" s="192"/>
      <c r="G79" s="206"/>
      <c r="H79" s="193"/>
      <c r="I79" s="214"/>
    </row>
    <row r="80" spans="1:9" ht="12.75" hidden="1">
      <c r="A80" s="39">
        <v>225</v>
      </c>
      <c r="B80" s="57" t="s">
        <v>50</v>
      </c>
      <c r="C80" s="122"/>
      <c r="E80" s="214"/>
      <c r="F80" s="192"/>
      <c r="G80" s="206"/>
      <c r="H80" s="193"/>
      <c r="I80" s="214"/>
    </row>
    <row r="81" spans="1:9" ht="12.75" hidden="1">
      <c r="A81" s="39">
        <v>225</v>
      </c>
      <c r="B81" s="57" t="s">
        <v>51</v>
      </c>
      <c r="C81" s="122"/>
      <c r="E81" s="214"/>
      <c r="F81" s="192"/>
      <c r="G81" s="49"/>
      <c r="H81" s="193"/>
      <c r="I81" s="214"/>
    </row>
    <row r="82" spans="1:9" ht="12.75" hidden="1">
      <c r="A82" s="39">
        <v>225</v>
      </c>
      <c r="B82" s="58" t="s">
        <v>52</v>
      </c>
      <c r="C82" s="122"/>
      <c r="E82" s="214"/>
      <c r="F82" s="192"/>
      <c r="G82" s="49"/>
      <c r="H82" s="193"/>
      <c r="I82" s="214"/>
    </row>
    <row r="83" spans="1:9" ht="25.5" hidden="1">
      <c r="A83" s="39">
        <v>225</v>
      </c>
      <c r="B83" s="58" t="s">
        <v>53</v>
      </c>
      <c r="C83" s="122"/>
      <c r="E83" s="214"/>
      <c r="F83" s="192"/>
      <c r="G83" s="49"/>
      <c r="H83" s="193"/>
      <c r="I83" s="214"/>
    </row>
    <row r="84" spans="1:9" ht="25.5">
      <c r="A84" s="39">
        <v>225</v>
      </c>
      <c r="B84" s="58" t="s">
        <v>54</v>
      </c>
      <c r="C84" s="122">
        <v>8700</v>
      </c>
      <c r="E84" s="214"/>
      <c r="F84" s="192"/>
      <c r="G84" s="200"/>
      <c r="H84" s="193"/>
      <c r="I84" s="214"/>
    </row>
    <row r="85" spans="1:9" ht="12.75" hidden="1">
      <c r="A85" s="39">
        <v>225</v>
      </c>
      <c r="B85" s="58" t="s">
        <v>55</v>
      </c>
      <c r="C85" s="122"/>
      <c r="E85" s="214"/>
      <c r="F85" s="192"/>
      <c r="G85" s="200"/>
      <c r="H85" s="193"/>
      <c r="I85" s="214"/>
    </row>
    <row r="86" spans="1:9" ht="25.5">
      <c r="A86" s="39">
        <v>225</v>
      </c>
      <c r="B86" s="58" t="s">
        <v>56</v>
      </c>
      <c r="C86" s="122">
        <v>3400</v>
      </c>
      <c r="E86" s="214"/>
      <c r="F86" s="192"/>
      <c r="G86" s="206"/>
      <c r="H86" s="193"/>
      <c r="I86" s="214"/>
    </row>
    <row r="87" spans="1:9" ht="12.75" hidden="1">
      <c r="A87" s="39">
        <v>225</v>
      </c>
      <c r="B87" s="57" t="s">
        <v>185</v>
      </c>
      <c r="C87" s="122"/>
      <c r="E87" s="214"/>
      <c r="F87" s="192"/>
      <c r="G87" s="49"/>
      <c r="H87" s="193"/>
      <c r="I87" s="214"/>
    </row>
    <row r="88" spans="1:9" ht="25.5">
      <c r="A88" s="39">
        <v>225</v>
      </c>
      <c r="B88" s="58" t="s">
        <v>57</v>
      </c>
      <c r="C88" s="122">
        <v>70000</v>
      </c>
      <c r="E88" s="214"/>
      <c r="F88" s="192"/>
      <c r="G88" s="206"/>
      <c r="H88" s="193"/>
      <c r="I88" s="214"/>
    </row>
    <row r="89" spans="1:9" ht="25.5" hidden="1">
      <c r="A89" s="39">
        <v>225</v>
      </c>
      <c r="B89" s="58" t="s">
        <v>186</v>
      </c>
      <c r="C89" s="122"/>
      <c r="E89" s="214"/>
      <c r="F89" s="192"/>
      <c r="G89" s="206"/>
      <c r="H89" s="193"/>
      <c r="I89" s="214"/>
    </row>
    <row r="90" spans="1:9" ht="25.5" hidden="1">
      <c r="A90" s="39">
        <v>225</v>
      </c>
      <c r="B90" s="58" t="s">
        <v>187</v>
      </c>
      <c r="C90" s="122"/>
      <c r="E90" s="214"/>
      <c r="F90" s="192"/>
      <c r="G90" s="197"/>
      <c r="H90" s="193"/>
      <c r="I90" s="214"/>
    </row>
    <row r="91" spans="1:9" ht="38.25">
      <c r="A91" s="39">
        <v>225</v>
      </c>
      <c r="B91" s="52" t="s">
        <v>58</v>
      </c>
      <c r="C91" s="122">
        <v>9600</v>
      </c>
      <c r="E91" s="214"/>
      <c r="F91" s="192"/>
      <c r="G91" s="206"/>
      <c r="H91" s="193"/>
      <c r="I91" s="214"/>
    </row>
    <row r="92" spans="1:9" ht="12.75" hidden="1">
      <c r="A92" s="39">
        <v>225</v>
      </c>
      <c r="B92" s="92" t="s">
        <v>59</v>
      </c>
      <c r="C92" s="122"/>
      <c r="E92" s="214"/>
      <c r="F92" s="192"/>
      <c r="G92" s="195"/>
      <c r="H92" s="193"/>
      <c r="I92" s="214"/>
    </row>
    <row r="93" spans="1:9" ht="12.75" hidden="1">
      <c r="A93" s="39">
        <v>225</v>
      </c>
      <c r="B93" s="52" t="s">
        <v>60</v>
      </c>
      <c r="C93" s="122"/>
      <c r="E93" s="214"/>
      <c r="F93" s="192"/>
      <c r="G93" s="206"/>
      <c r="H93" s="193"/>
      <c r="I93" s="214"/>
    </row>
    <row r="94" spans="1:9" ht="12.75">
      <c r="A94" s="39">
        <v>225</v>
      </c>
      <c r="B94" s="57" t="s">
        <v>61</v>
      </c>
      <c r="C94" s="122">
        <v>7600</v>
      </c>
      <c r="E94" s="214"/>
      <c r="F94" s="192"/>
      <c r="G94" s="200"/>
      <c r="H94" s="193"/>
      <c r="I94" s="214"/>
    </row>
    <row r="95" spans="1:9" ht="38.25" hidden="1">
      <c r="A95" s="39">
        <v>225</v>
      </c>
      <c r="B95" s="52" t="s">
        <v>188</v>
      </c>
      <c r="C95" s="122"/>
      <c r="E95" s="214"/>
      <c r="F95" s="207"/>
      <c r="G95" s="206"/>
      <c r="H95" s="193"/>
      <c r="I95" s="214"/>
    </row>
    <row r="96" spans="1:9" ht="42" customHeight="1" hidden="1">
      <c r="A96" s="39">
        <v>225</v>
      </c>
      <c r="B96" s="58" t="s">
        <v>62</v>
      </c>
      <c r="C96" s="122"/>
      <c r="E96" s="214"/>
      <c r="F96" s="208"/>
      <c r="G96" s="209"/>
      <c r="H96" s="193"/>
      <c r="I96" s="214"/>
    </row>
    <row r="97" spans="1:9" ht="38.25" hidden="1">
      <c r="A97" s="39">
        <v>225</v>
      </c>
      <c r="B97" s="58" t="s">
        <v>63</v>
      </c>
      <c r="C97" s="122"/>
      <c r="E97" s="214"/>
      <c r="F97" s="208"/>
      <c r="G97" s="209"/>
      <c r="H97" s="193"/>
      <c r="I97" s="214"/>
    </row>
    <row r="98" spans="1:9" ht="25.5" hidden="1">
      <c r="A98" s="39">
        <v>225</v>
      </c>
      <c r="B98" s="58" t="s">
        <v>64</v>
      </c>
      <c r="C98" s="122"/>
      <c r="E98" s="214"/>
      <c r="F98" s="208"/>
      <c r="G98" s="209"/>
      <c r="H98" s="193"/>
      <c r="I98" s="214"/>
    </row>
    <row r="99" spans="1:9" ht="12.75" hidden="1">
      <c r="A99" s="39">
        <v>225</v>
      </c>
      <c r="B99" s="57" t="s">
        <v>65</v>
      </c>
      <c r="C99" s="122"/>
      <c r="E99" s="214"/>
      <c r="F99" s="208"/>
      <c r="G99" s="209"/>
      <c r="H99" s="193"/>
      <c r="I99" s="214"/>
    </row>
    <row r="100" spans="1:9" ht="25.5">
      <c r="A100" s="39">
        <v>225</v>
      </c>
      <c r="B100" s="93" t="s">
        <v>189</v>
      </c>
      <c r="C100" s="122">
        <v>5700</v>
      </c>
      <c r="E100" s="214"/>
      <c r="F100" s="208"/>
      <c r="G100" s="209"/>
      <c r="H100" s="193"/>
      <c r="I100" s="214"/>
    </row>
    <row r="101" spans="1:9" ht="15">
      <c r="A101" s="39">
        <v>225</v>
      </c>
      <c r="B101" s="94" t="s">
        <v>172</v>
      </c>
      <c r="C101" s="43">
        <v>10000</v>
      </c>
      <c r="E101" s="214"/>
      <c r="F101" s="182"/>
      <c r="G101" s="197"/>
      <c r="H101" s="183"/>
      <c r="I101" s="214"/>
    </row>
    <row r="102" spans="1:9" ht="12.75" hidden="1">
      <c r="A102" s="39">
        <v>225</v>
      </c>
      <c r="B102" s="57" t="s">
        <v>66</v>
      </c>
      <c r="C102" s="122"/>
      <c r="E102" s="214"/>
      <c r="F102" s="192"/>
      <c r="G102" s="49"/>
      <c r="H102" s="193"/>
      <c r="I102" s="214"/>
    </row>
    <row r="103" spans="1:9" ht="25.5" hidden="1">
      <c r="A103" s="39">
        <v>225</v>
      </c>
      <c r="B103" s="58" t="s">
        <v>67</v>
      </c>
      <c r="C103" s="122"/>
      <c r="E103" s="214"/>
      <c r="F103" s="192"/>
      <c r="G103" s="49"/>
      <c r="H103" s="193"/>
      <c r="I103" s="214"/>
    </row>
    <row r="104" spans="1:9" ht="38.25" hidden="1">
      <c r="A104" s="38">
        <v>225</v>
      </c>
      <c r="B104" s="52" t="s">
        <v>190</v>
      </c>
      <c r="C104" s="122"/>
      <c r="E104" s="214"/>
      <c r="F104" s="192"/>
      <c r="G104" s="197"/>
      <c r="H104" s="193"/>
      <c r="I104" s="214"/>
    </row>
    <row r="105" spans="1:9" ht="25.5" hidden="1">
      <c r="A105" s="39">
        <v>225</v>
      </c>
      <c r="B105" s="58" t="s">
        <v>68</v>
      </c>
      <c r="C105" s="122"/>
      <c r="E105" s="214"/>
      <c r="F105" s="192"/>
      <c r="G105" s="49"/>
      <c r="H105" s="193"/>
      <c r="I105" s="214"/>
    </row>
    <row r="106" spans="1:9" ht="25.5" hidden="1">
      <c r="A106" s="39">
        <v>225</v>
      </c>
      <c r="B106" s="58" t="s">
        <v>191</v>
      </c>
      <c r="C106" s="122"/>
      <c r="E106" s="214"/>
      <c r="F106" s="192"/>
      <c r="G106" s="49"/>
      <c r="H106" s="193"/>
      <c r="I106" s="214"/>
    </row>
    <row r="107" spans="1:9" ht="38.25">
      <c r="A107" s="39">
        <v>225</v>
      </c>
      <c r="B107" s="58" t="s">
        <v>69</v>
      </c>
      <c r="C107" s="122">
        <v>26400</v>
      </c>
      <c r="E107" s="214"/>
      <c r="F107" s="192"/>
      <c r="G107" s="200"/>
      <c r="H107" s="193"/>
      <c r="I107" s="214"/>
    </row>
    <row r="108" spans="1:9" ht="38.25" hidden="1">
      <c r="A108" s="39">
        <v>225</v>
      </c>
      <c r="B108" s="58" t="s">
        <v>70</v>
      </c>
      <c r="C108" s="122"/>
      <c r="E108" s="214"/>
      <c r="F108" s="192"/>
      <c r="G108" s="206"/>
      <c r="H108" s="193"/>
      <c r="I108" s="214"/>
    </row>
    <row r="109" spans="1:9" ht="38.25">
      <c r="A109" s="39">
        <v>225</v>
      </c>
      <c r="B109" s="58" t="s">
        <v>152</v>
      </c>
      <c r="C109" s="122">
        <v>14500</v>
      </c>
      <c r="E109" s="214"/>
      <c r="F109" s="192"/>
      <c r="G109" s="197"/>
      <c r="H109" s="193"/>
      <c r="I109" s="214"/>
    </row>
    <row r="110" spans="1:9" ht="25.5" hidden="1">
      <c r="A110" s="47">
        <v>225</v>
      </c>
      <c r="B110" s="58" t="s">
        <v>192</v>
      </c>
      <c r="C110" s="122"/>
      <c r="E110" s="214"/>
      <c r="F110" s="192"/>
      <c r="G110" s="206"/>
      <c r="H110" s="193"/>
      <c r="I110" s="214"/>
    </row>
    <row r="111" spans="1:9" ht="13.5" thickBot="1">
      <c r="A111" s="48">
        <v>225</v>
      </c>
      <c r="B111" s="95" t="s">
        <v>193</v>
      </c>
      <c r="C111" s="122">
        <v>5800</v>
      </c>
      <c r="E111" s="214"/>
      <c r="F111" s="192"/>
      <c r="G111" s="194"/>
      <c r="H111" s="193"/>
      <c r="I111" s="214"/>
    </row>
    <row r="112" spans="1:9" ht="13.5" hidden="1" thickBot="1">
      <c r="A112" s="96">
        <v>225</v>
      </c>
      <c r="B112" s="97" t="s">
        <v>194</v>
      </c>
      <c r="C112" s="123"/>
      <c r="E112" s="214"/>
      <c r="F112" s="192"/>
      <c r="G112" s="210"/>
      <c r="H112" s="193"/>
      <c r="I112" s="214"/>
    </row>
    <row r="113" spans="1:9" ht="13.5" thickBot="1">
      <c r="A113" s="53">
        <v>226</v>
      </c>
      <c r="B113" s="54" t="s">
        <v>71</v>
      </c>
      <c r="C113" s="115">
        <f>SUM(C114:C164)</f>
        <v>340700</v>
      </c>
      <c r="E113" s="214"/>
      <c r="F113" s="192"/>
      <c r="G113" s="206"/>
      <c r="H113" s="193"/>
      <c r="I113" s="214"/>
    </row>
    <row r="114" spans="1:9" ht="12" customHeight="1" hidden="1">
      <c r="A114" s="55">
        <v>226</v>
      </c>
      <c r="B114" s="56" t="s">
        <v>195</v>
      </c>
      <c r="C114" s="131"/>
      <c r="E114" s="214"/>
      <c r="F114" s="192"/>
      <c r="G114" s="200"/>
      <c r="H114" s="193"/>
      <c r="I114" s="214"/>
    </row>
    <row r="115" spans="1:9" ht="12" customHeight="1" hidden="1">
      <c r="A115" s="39">
        <v>226</v>
      </c>
      <c r="B115" s="58" t="s">
        <v>72</v>
      </c>
      <c r="C115" s="130"/>
      <c r="E115" s="214"/>
      <c r="F115" s="192"/>
      <c r="G115" s="206"/>
      <c r="H115" s="193"/>
      <c r="I115" s="214"/>
    </row>
    <row r="116" spans="1:9" ht="12" customHeight="1" hidden="1">
      <c r="A116" s="39">
        <v>226</v>
      </c>
      <c r="B116" s="57" t="s">
        <v>73</v>
      </c>
      <c r="C116" s="130"/>
      <c r="E116" s="214"/>
      <c r="F116" s="192"/>
      <c r="G116" s="49"/>
      <c r="H116" s="193"/>
      <c r="I116" s="214"/>
    </row>
    <row r="117" spans="1:9" ht="12" customHeight="1" hidden="1">
      <c r="A117" s="39">
        <v>226</v>
      </c>
      <c r="B117" s="57" t="s">
        <v>74</v>
      </c>
      <c r="C117" s="130"/>
      <c r="E117" s="214"/>
      <c r="F117" s="192"/>
      <c r="G117" s="49"/>
      <c r="H117" s="193"/>
      <c r="I117" s="214"/>
    </row>
    <row r="118" spans="1:9" ht="12" customHeight="1" hidden="1">
      <c r="A118" s="39">
        <v>226</v>
      </c>
      <c r="B118" s="98" t="s">
        <v>196</v>
      </c>
      <c r="C118" s="130"/>
      <c r="E118" s="214"/>
      <c r="F118" s="192"/>
      <c r="G118" s="49"/>
      <c r="H118" s="193"/>
      <c r="I118" s="214"/>
    </row>
    <row r="119" spans="1:9" ht="12" customHeight="1" hidden="1">
      <c r="A119" s="39">
        <v>226</v>
      </c>
      <c r="B119" s="58" t="s">
        <v>75</v>
      </c>
      <c r="C119" s="130"/>
      <c r="E119" s="214"/>
      <c r="F119" s="192"/>
      <c r="G119" s="197"/>
      <c r="H119" s="193"/>
      <c r="I119" s="214"/>
    </row>
    <row r="120" spans="1:9" ht="12" customHeight="1" hidden="1">
      <c r="A120" s="39">
        <v>226</v>
      </c>
      <c r="B120" s="99" t="s">
        <v>197</v>
      </c>
      <c r="C120" s="130"/>
      <c r="E120" s="214"/>
      <c r="F120" s="192"/>
      <c r="G120" s="49"/>
      <c r="H120" s="193"/>
      <c r="I120" s="214"/>
    </row>
    <row r="121" spans="1:9" ht="12" customHeight="1" hidden="1">
      <c r="A121" s="39">
        <v>226</v>
      </c>
      <c r="B121" s="57" t="s">
        <v>198</v>
      </c>
      <c r="C121" s="130"/>
      <c r="E121" s="214"/>
      <c r="F121" s="192"/>
      <c r="G121" s="200"/>
      <c r="H121" s="193"/>
      <c r="I121" s="214"/>
    </row>
    <row r="122" spans="1:9" ht="15" customHeight="1">
      <c r="A122" s="39">
        <v>226</v>
      </c>
      <c r="B122" s="52" t="s">
        <v>173</v>
      </c>
      <c r="C122" s="130">
        <v>5000</v>
      </c>
      <c r="E122" s="214"/>
      <c r="F122" s="192"/>
      <c r="G122" s="206"/>
      <c r="H122" s="193"/>
      <c r="I122" s="214"/>
    </row>
    <row r="123" spans="1:9" ht="38.25" hidden="1">
      <c r="A123" s="39">
        <v>226</v>
      </c>
      <c r="B123" s="99" t="s">
        <v>199</v>
      </c>
      <c r="C123" s="130"/>
      <c r="E123" s="214"/>
      <c r="F123" s="192"/>
      <c r="G123" s="200"/>
      <c r="H123" s="193"/>
      <c r="I123" s="214"/>
    </row>
    <row r="124" spans="1:9" ht="12.75" hidden="1">
      <c r="A124" s="39">
        <v>226</v>
      </c>
      <c r="B124" s="100" t="s">
        <v>76</v>
      </c>
      <c r="C124" s="130"/>
      <c r="E124" s="214"/>
      <c r="F124" s="192"/>
      <c r="G124" s="206"/>
      <c r="H124" s="193"/>
      <c r="I124" s="214"/>
    </row>
    <row r="125" spans="1:9" ht="12.75" hidden="1">
      <c r="A125" s="39">
        <v>226</v>
      </c>
      <c r="B125" s="99" t="s">
        <v>200</v>
      </c>
      <c r="C125" s="130"/>
      <c r="E125" s="214"/>
      <c r="F125" s="192"/>
      <c r="G125" s="206"/>
      <c r="H125" s="193"/>
      <c r="I125" s="214"/>
    </row>
    <row r="126" spans="1:9" ht="12.75" hidden="1">
      <c r="A126" s="39">
        <v>226</v>
      </c>
      <c r="B126" s="100" t="s">
        <v>77</v>
      </c>
      <c r="C126" s="130"/>
      <c r="E126" s="214"/>
      <c r="F126" s="192"/>
      <c r="G126" s="206"/>
      <c r="H126" s="193"/>
      <c r="I126" s="214"/>
    </row>
    <row r="127" spans="1:9" ht="25.5" hidden="1">
      <c r="A127" s="39">
        <v>226</v>
      </c>
      <c r="B127" s="101" t="s">
        <v>201</v>
      </c>
      <c r="C127" s="130"/>
      <c r="E127" s="214"/>
      <c r="F127" s="192"/>
      <c r="G127" s="206"/>
      <c r="H127" s="193"/>
      <c r="I127" s="214"/>
    </row>
    <row r="128" spans="1:9" ht="25.5">
      <c r="A128" s="39">
        <v>226</v>
      </c>
      <c r="B128" s="58" t="s">
        <v>78</v>
      </c>
      <c r="C128" s="130">
        <v>56800</v>
      </c>
      <c r="E128" s="214"/>
      <c r="F128" s="192"/>
      <c r="G128" s="206"/>
      <c r="H128" s="193"/>
      <c r="I128" s="214"/>
    </row>
    <row r="129" spans="1:9" ht="12.75" hidden="1">
      <c r="A129" s="39">
        <v>226</v>
      </c>
      <c r="B129" s="58" t="s">
        <v>79</v>
      </c>
      <c r="C129" s="130"/>
      <c r="E129" s="214"/>
      <c r="F129" s="192"/>
      <c r="G129" s="197"/>
      <c r="H129" s="193"/>
      <c r="I129" s="214"/>
    </row>
    <row r="130" spans="1:9" ht="12.75" hidden="1">
      <c r="A130" s="39">
        <v>226</v>
      </c>
      <c r="B130" s="58" t="s">
        <v>80</v>
      </c>
      <c r="C130" s="130"/>
      <c r="E130" s="214"/>
      <c r="F130" s="192"/>
      <c r="G130" s="197"/>
      <c r="H130" s="198"/>
      <c r="I130" s="214"/>
    </row>
    <row r="131" spans="1:9" ht="25.5" hidden="1">
      <c r="A131" s="39">
        <v>226</v>
      </c>
      <c r="B131" s="58" t="s">
        <v>202</v>
      </c>
      <c r="C131" s="130"/>
      <c r="E131" s="214"/>
      <c r="F131" s="192"/>
      <c r="G131" s="49"/>
      <c r="H131" s="193"/>
      <c r="I131" s="214"/>
    </row>
    <row r="132" spans="1:9" ht="12.75" hidden="1">
      <c r="A132" s="39">
        <v>226</v>
      </c>
      <c r="B132" s="58" t="s">
        <v>81</v>
      </c>
      <c r="C132" s="130"/>
      <c r="E132" s="214"/>
      <c r="F132" s="192"/>
      <c r="G132" s="206"/>
      <c r="H132" s="193"/>
      <c r="I132" s="214"/>
    </row>
    <row r="133" spans="1:9" ht="12.75">
      <c r="A133" s="39">
        <v>226</v>
      </c>
      <c r="B133" s="52" t="s">
        <v>174</v>
      </c>
      <c r="C133" s="132">
        <v>3000</v>
      </c>
      <c r="E133" s="214"/>
      <c r="F133" s="192"/>
      <c r="G133" s="197"/>
      <c r="H133" s="193"/>
      <c r="I133" s="214"/>
    </row>
    <row r="134" spans="1:9" ht="25.5" hidden="1">
      <c r="A134" s="39">
        <v>226</v>
      </c>
      <c r="B134" s="58" t="s">
        <v>82</v>
      </c>
      <c r="C134" s="130"/>
      <c r="E134" s="214"/>
      <c r="F134" s="192"/>
      <c r="G134" s="49"/>
      <c r="H134" s="193"/>
      <c r="I134" s="214"/>
    </row>
    <row r="135" spans="1:9" ht="12.75" hidden="1">
      <c r="A135" s="39">
        <v>226</v>
      </c>
      <c r="B135" s="58" t="s">
        <v>83</v>
      </c>
      <c r="C135" s="130"/>
      <c r="E135" s="214"/>
      <c r="F135" s="192"/>
      <c r="G135" s="200"/>
      <c r="H135" s="193"/>
      <c r="I135" s="214"/>
    </row>
    <row r="136" spans="1:9" ht="12.75" hidden="1">
      <c r="A136" s="39">
        <v>226</v>
      </c>
      <c r="B136" s="58" t="s">
        <v>84</v>
      </c>
      <c r="C136" s="130"/>
      <c r="E136" s="214"/>
      <c r="F136" s="192"/>
      <c r="G136" s="49"/>
      <c r="H136" s="193"/>
      <c r="I136" s="214"/>
    </row>
    <row r="137" spans="1:9" ht="12.75">
      <c r="A137" s="39">
        <v>226</v>
      </c>
      <c r="B137" s="102" t="s">
        <v>85</v>
      </c>
      <c r="C137" s="130">
        <v>232000</v>
      </c>
      <c r="E137" s="214"/>
      <c r="F137" s="192"/>
      <c r="G137" s="49"/>
      <c r="H137" s="193"/>
      <c r="I137" s="214"/>
    </row>
    <row r="138" spans="1:9" ht="12.75" hidden="1">
      <c r="A138" s="39">
        <v>226</v>
      </c>
      <c r="B138" s="58" t="s">
        <v>86</v>
      </c>
      <c r="C138" s="130"/>
      <c r="E138" s="214"/>
      <c r="F138" s="192"/>
      <c r="G138" s="49"/>
      <c r="H138" s="193"/>
      <c r="I138" s="214"/>
    </row>
    <row r="139" spans="1:9" ht="12.75" hidden="1">
      <c r="A139" s="39">
        <v>226</v>
      </c>
      <c r="B139" s="103" t="s">
        <v>87</v>
      </c>
      <c r="C139" s="130"/>
      <c r="E139" s="214"/>
      <c r="F139" s="192"/>
      <c r="G139" s="49"/>
      <c r="H139" s="193"/>
      <c r="I139" s="214"/>
    </row>
    <row r="140" spans="1:9" ht="25.5" hidden="1">
      <c r="A140" s="39">
        <v>226</v>
      </c>
      <c r="B140" s="58" t="s">
        <v>88</v>
      </c>
      <c r="C140" s="130"/>
      <c r="E140" s="214"/>
      <c r="F140" s="192"/>
      <c r="G140" s="49"/>
      <c r="H140" s="193"/>
      <c r="I140" s="214"/>
    </row>
    <row r="141" spans="1:9" ht="15" hidden="1">
      <c r="A141" s="39">
        <v>226</v>
      </c>
      <c r="B141" s="58" t="s">
        <v>89</v>
      </c>
      <c r="C141" s="130"/>
      <c r="E141" s="214"/>
      <c r="F141" s="192"/>
      <c r="G141" s="211"/>
      <c r="H141" s="193"/>
      <c r="I141" s="214"/>
    </row>
    <row r="142" spans="1:9" ht="12.75">
      <c r="A142" s="39">
        <v>226</v>
      </c>
      <c r="B142" s="102" t="s">
        <v>90</v>
      </c>
      <c r="C142" s="132">
        <v>4900</v>
      </c>
      <c r="E142" s="214"/>
      <c r="F142" s="192"/>
      <c r="G142" s="49"/>
      <c r="H142" s="193"/>
      <c r="I142" s="214"/>
    </row>
    <row r="143" spans="1:9" ht="12.75" hidden="1">
      <c r="A143" s="39">
        <v>226</v>
      </c>
      <c r="B143" s="58" t="s">
        <v>91</v>
      </c>
      <c r="C143" s="130"/>
      <c r="E143" s="214"/>
      <c r="F143" s="192"/>
      <c r="G143" s="49"/>
      <c r="H143" s="193"/>
      <c r="I143" s="214"/>
    </row>
    <row r="144" spans="1:9" ht="12.75" hidden="1">
      <c r="A144" s="39">
        <v>226</v>
      </c>
      <c r="B144" s="58" t="s">
        <v>92</v>
      </c>
      <c r="C144" s="130"/>
      <c r="E144" s="214"/>
      <c r="F144" s="192"/>
      <c r="G144" s="49"/>
      <c r="H144" s="193"/>
      <c r="I144" s="214"/>
    </row>
    <row r="145" spans="1:9" ht="12.75" hidden="1">
      <c r="A145" s="39">
        <v>226</v>
      </c>
      <c r="B145" s="58" t="s">
        <v>93</v>
      </c>
      <c r="C145" s="130"/>
      <c r="E145" s="214"/>
      <c r="F145" s="192"/>
      <c r="G145" s="200"/>
      <c r="H145" s="193"/>
      <c r="I145" s="214"/>
    </row>
    <row r="146" spans="1:9" ht="12.75" hidden="1">
      <c r="A146" s="39">
        <v>226</v>
      </c>
      <c r="B146" s="58" t="s">
        <v>94</v>
      </c>
      <c r="C146" s="130"/>
      <c r="E146" s="214"/>
      <c r="F146" s="192"/>
      <c r="G146" s="200"/>
      <c r="H146" s="193"/>
      <c r="I146" s="214"/>
    </row>
    <row r="147" spans="1:9" ht="25.5" hidden="1">
      <c r="A147" s="39">
        <v>226</v>
      </c>
      <c r="B147" s="58" t="s">
        <v>203</v>
      </c>
      <c r="C147" s="130"/>
      <c r="E147" s="214"/>
      <c r="F147" s="192"/>
      <c r="G147" s="200"/>
      <c r="H147" s="193"/>
      <c r="I147" s="214"/>
    </row>
    <row r="148" spans="1:9" ht="12.75" hidden="1">
      <c r="A148" s="39">
        <v>226</v>
      </c>
      <c r="B148" s="58" t="s">
        <v>95</v>
      </c>
      <c r="C148" s="130"/>
      <c r="E148" s="214"/>
      <c r="F148" s="192"/>
      <c r="G148" s="49"/>
      <c r="H148" s="193"/>
      <c r="I148" s="214"/>
    </row>
    <row r="149" spans="1:9" ht="12.75" hidden="1">
      <c r="A149" s="39">
        <v>226</v>
      </c>
      <c r="B149" s="52" t="s">
        <v>204</v>
      </c>
      <c r="C149" s="130"/>
      <c r="E149" s="214"/>
      <c r="F149" s="192"/>
      <c r="G149" s="200"/>
      <c r="H149" s="193"/>
      <c r="I149" s="214"/>
    </row>
    <row r="150" spans="1:9" ht="25.5" hidden="1">
      <c r="A150" s="39">
        <v>226</v>
      </c>
      <c r="B150" s="58" t="s">
        <v>96</v>
      </c>
      <c r="C150" s="130"/>
      <c r="E150" s="214"/>
      <c r="F150" s="192"/>
      <c r="G150" s="197"/>
      <c r="H150" s="193"/>
      <c r="I150" s="214"/>
    </row>
    <row r="151" spans="1:9" ht="12.75" hidden="1">
      <c r="A151" s="39">
        <v>226</v>
      </c>
      <c r="B151" s="58" t="s">
        <v>97</v>
      </c>
      <c r="C151" s="130"/>
      <c r="E151" s="214"/>
      <c r="F151" s="192"/>
      <c r="G151" s="206"/>
      <c r="H151" s="193"/>
      <c r="I151" s="214"/>
    </row>
    <row r="152" spans="1:9" ht="25.5" hidden="1">
      <c r="A152" s="39">
        <v>226</v>
      </c>
      <c r="B152" s="101" t="s">
        <v>205</v>
      </c>
      <c r="C152" s="130"/>
      <c r="E152" s="214"/>
      <c r="F152" s="192"/>
      <c r="G152" s="49"/>
      <c r="H152" s="193"/>
      <c r="I152" s="214"/>
    </row>
    <row r="153" spans="1:9" ht="38.25">
      <c r="A153" s="39">
        <v>226</v>
      </c>
      <c r="B153" s="58" t="s">
        <v>98</v>
      </c>
      <c r="C153" s="130">
        <v>11000</v>
      </c>
      <c r="E153" s="214"/>
      <c r="F153" s="182"/>
      <c r="G153" s="206"/>
      <c r="H153" s="183"/>
      <c r="I153" s="214"/>
    </row>
    <row r="154" spans="1:9" ht="12.75" hidden="1">
      <c r="A154" s="39">
        <v>226</v>
      </c>
      <c r="B154" s="58" t="s">
        <v>99</v>
      </c>
      <c r="C154" s="130"/>
      <c r="E154" s="214"/>
      <c r="F154" s="182"/>
      <c r="G154" s="206"/>
      <c r="H154" s="183"/>
      <c r="I154" s="214"/>
    </row>
    <row r="155" spans="1:9" ht="25.5" hidden="1">
      <c r="A155" s="39">
        <v>226</v>
      </c>
      <c r="B155" s="58" t="s">
        <v>100</v>
      </c>
      <c r="C155" s="130"/>
      <c r="E155" s="214"/>
      <c r="F155" s="182"/>
      <c r="G155" s="49"/>
      <c r="H155" s="193"/>
      <c r="I155" s="214"/>
    </row>
    <row r="156" spans="1:9" ht="25.5" hidden="1">
      <c r="A156" s="39">
        <v>226</v>
      </c>
      <c r="B156" s="58" t="s">
        <v>206</v>
      </c>
      <c r="C156" s="130"/>
      <c r="E156" s="214"/>
      <c r="F156" s="192"/>
      <c r="G156" s="49"/>
      <c r="H156" s="193"/>
      <c r="I156" s="214"/>
    </row>
    <row r="157" spans="1:9" ht="25.5" hidden="1">
      <c r="A157" s="39">
        <v>226</v>
      </c>
      <c r="B157" s="104" t="s">
        <v>207</v>
      </c>
      <c r="C157" s="130"/>
      <c r="E157" s="214"/>
      <c r="F157" s="192"/>
      <c r="G157" s="49"/>
      <c r="H157" s="193"/>
      <c r="I157" s="214"/>
    </row>
    <row r="158" spans="1:9" ht="12.75" hidden="1">
      <c r="A158" s="39">
        <v>226</v>
      </c>
      <c r="B158" s="58" t="s">
        <v>101</v>
      </c>
      <c r="C158" s="130"/>
      <c r="E158" s="214"/>
      <c r="F158" s="192"/>
      <c r="G158" s="200"/>
      <c r="H158" s="193"/>
      <c r="I158" s="214"/>
    </row>
    <row r="159" spans="1:9" ht="25.5" hidden="1">
      <c r="A159" s="39">
        <v>226</v>
      </c>
      <c r="B159" s="58" t="s">
        <v>208</v>
      </c>
      <c r="C159" s="130"/>
      <c r="E159" s="214"/>
      <c r="F159" s="192"/>
      <c r="G159" s="194"/>
      <c r="H159" s="193"/>
      <c r="I159" s="214"/>
    </row>
    <row r="160" spans="1:9" ht="12.75" hidden="1">
      <c r="A160" s="39">
        <v>226</v>
      </c>
      <c r="B160" s="57" t="s">
        <v>102</v>
      </c>
      <c r="C160" s="130"/>
      <c r="E160" s="214"/>
      <c r="F160" s="182"/>
      <c r="G160" s="197"/>
      <c r="H160" s="183"/>
      <c r="I160" s="214"/>
    </row>
    <row r="161" spans="1:9" ht="38.25" hidden="1">
      <c r="A161" s="39">
        <v>226</v>
      </c>
      <c r="B161" s="78" t="s">
        <v>209</v>
      </c>
      <c r="C161" s="130"/>
      <c r="E161" s="214"/>
      <c r="F161" s="192"/>
      <c r="G161" s="49"/>
      <c r="H161" s="193"/>
      <c r="I161" s="214"/>
    </row>
    <row r="162" spans="1:9" ht="12.75" hidden="1">
      <c r="A162" s="39">
        <v>226</v>
      </c>
      <c r="B162" s="57" t="s">
        <v>103</v>
      </c>
      <c r="C162" s="130"/>
      <c r="E162" s="214"/>
      <c r="F162" s="192"/>
      <c r="G162" s="49"/>
      <c r="H162" s="193"/>
      <c r="I162" s="214"/>
    </row>
    <row r="163" spans="1:9" ht="12.75">
      <c r="A163" s="39">
        <v>226</v>
      </c>
      <c r="B163" s="57" t="s">
        <v>104</v>
      </c>
      <c r="C163" s="130">
        <v>24000</v>
      </c>
      <c r="E163" s="214"/>
      <c r="F163" s="192"/>
      <c r="G163" s="200"/>
      <c r="H163" s="193"/>
      <c r="I163" s="214"/>
    </row>
    <row r="164" spans="1:9" ht="13.5" thickBot="1">
      <c r="A164" s="59">
        <v>226</v>
      </c>
      <c r="B164" s="105" t="s">
        <v>210</v>
      </c>
      <c r="C164" s="136">
        <v>4000</v>
      </c>
      <c r="E164" s="214"/>
      <c r="F164" s="192"/>
      <c r="G164" s="200"/>
      <c r="H164" s="193"/>
      <c r="I164" s="214"/>
    </row>
    <row r="165" spans="1:9" ht="23.25" customHeight="1" hidden="1">
      <c r="A165" s="106">
        <v>241</v>
      </c>
      <c r="B165" s="107" t="s">
        <v>105</v>
      </c>
      <c r="C165" s="133"/>
      <c r="E165" s="214"/>
      <c r="F165" s="192"/>
      <c r="G165" s="200"/>
      <c r="H165" s="193"/>
      <c r="I165" s="214"/>
    </row>
    <row r="166" spans="1:9" ht="13.5" hidden="1" thickBot="1">
      <c r="A166" s="50">
        <v>262</v>
      </c>
      <c r="B166" s="51" t="s">
        <v>106</v>
      </c>
      <c r="C166" s="120">
        <f>SUM(C167:C171)</f>
        <v>0</v>
      </c>
      <c r="E166" s="214"/>
      <c r="F166" s="192"/>
      <c r="G166" s="197"/>
      <c r="H166" s="193"/>
      <c r="I166" s="214"/>
    </row>
    <row r="167" spans="1:9" ht="12.75" hidden="1">
      <c r="A167" s="55">
        <v>262</v>
      </c>
      <c r="B167" s="108" t="s">
        <v>107</v>
      </c>
      <c r="C167" s="116"/>
      <c r="E167" s="214"/>
      <c r="F167" s="192"/>
      <c r="G167" s="49"/>
      <c r="H167" s="203"/>
      <c r="I167" s="214"/>
    </row>
    <row r="168" spans="1:9" ht="12.75" hidden="1">
      <c r="A168" s="39">
        <v>262</v>
      </c>
      <c r="B168" s="40" t="s">
        <v>108</v>
      </c>
      <c r="C168" s="43"/>
      <c r="E168" s="214"/>
      <c r="F168" s="201"/>
      <c r="G168" s="195"/>
      <c r="H168" s="193"/>
      <c r="I168" s="214"/>
    </row>
    <row r="169" spans="1:9" ht="12.75" hidden="1">
      <c r="A169" s="39"/>
      <c r="B169" s="40"/>
      <c r="C169" s="43"/>
      <c r="E169" s="214"/>
      <c r="F169" s="192"/>
      <c r="G169" s="206"/>
      <c r="H169" s="193"/>
      <c r="I169" s="214"/>
    </row>
    <row r="170" spans="1:9" ht="12.75" hidden="1">
      <c r="A170" s="39"/>
      <c r="B170" s="45"/>
      <c r="C170" s="43"/>
      <c r="E170" s="214"/>
      <c r="F170" s="192"/>
      <c r="G170" s="195"/>
      <c r="H170" s="193"/>
      <c r="I170" s="214"/>
    </row>
    <row r="171" spans="1:9" ht="13.5" hidden="1" thickBot="1">
      <c r="A171" s="59">
        <v>262</v>
      </c>
      <c r="B171" s="109" t="s">
        <v>109</v>
      </c>
      <c r="C171" s="117"/>
      <c r="E171" s="214"/>
      <c r="F171" s="192"/>
      <c r="G171" s="195"/>
      <c r="H171" s="193"/>
      <c r="I171" s="214"/>
    </row>
    <row r="172" spans="1:9" ht="13.5" hidden="1" thickBot="1">
      <c r="A172" s="53">
        <v>290</v>
      </c>
      <c r="B172" s="54" t="s">
        <v>110</v>
      </c>
      <c r="C172" s="115">
        <f>SUM(C173:C185)</f>
        <v>0</v>
      </c>
      <c r="E172" s="214"/>
      <c r="F172" s="192"/>
      <c r="G172" s="195"/>
      <c r="H172" s="193"/>
      <c r="I172" s="214"/>
    </row>
    <row r="173" spans="1:9" ht="12.75" hidden="1">
      <c r="A173" s="55">
        <v>290</v>
      </c>
      <c r="B173" s="56" t="s">
        <v>111</v>
      </c>
      <c r="C173" s="134"/>
      <c r="E173" s="214"/>
      <c r="F173" s="192"/>
      <c r="G173" s="195"/>
      <c r="H173" s="193"/>
      <c r="I173" s="214"/>
    </row>
    <row r="174" spans="1:9" ht="12.75" hidden="1">
      <c r="A174" s="39">
        <v>290</v>
      </c>
      <c r="B174" s="57"/>
      <c r="C174" s="132"/>
      <c r="E174" s="214"/>
      <c r="F174" s="182"/>
      <c r="G174" s="206"/>
      <c r="H174" s="183"/>
      <c r="I174" s="214"/>
    </row>
    <row r="175" spans="1:9" ht="17.25" customHeight="1" hidden="1">
      <c r="A175" s="39">
        <v>290</v>
      </c>
      <c r="B175" s="58" t="s">
        <v>112</v>
      </c>
      <c r="C175" s="132"/>
      <c r="E175" s="214"/>
      <c r="F175" s="182"/>
      <c r="G175" s="206"/>
      <c r="H175" s="183"/>
      <c r="I175" s="214"/>
    </row>
    <row r="176" spans="1:9" ht="25.5" hidden="1">
      <c r="A176" s="39">
        <v>290</v>
      </c>
      <c r="B176" s="58" t="s">
        <v>113</v>
      </c>
      <c r="C176" s="132"/>
      <c r="E176" s="214"/>
      <c r="F176" s="182"/>
      <c r="G176" s="206"/>
      <c r="H176" s="193"/>
      <c r="I176" s="214"/>
    </row>
    <row r="177" spans="1:9" ht="25.5" hidden="1">
      <c r="A177" s="39">
        <v>290</v>
      </c>
      <c r="B177" s="58" t="s">
        <v>114</v>
      </c>
      <c r="C177" s="132"/>
      <c r="E177" s="214"/>
      <c r="F177" s="192"/>
      <c r="G177" s="225"/>
      <c r="H177" s="193"/>
      <c r="I177" s="214"/>
    </row>
    <row r="178" spans="1:9" ht="12.75" hidden="1">
      <c r="A178" s="39">
        <v>290</v>
      </c>
      <c r="B178" s="57" t="s">
        <v>211</v>
      </c>
      <c r="C178" s="132"/>
      <c r="E178" s="214"/>
      <c r="F178" s="192"/>
      <c r="G178" s="206"/>
      <c r="H178" s="193"/>
      <c r="I178" s="214"/>
    </row>
    <row r="179" spans="1:9" ht="12.75" hidden="1">
      <c r="A179" s="46">
        <v>290</v>
      </c>
      <c r="B179" s="57" t="s">
        <v>115</v>
      </c>
      <c r="C179" s="135"/>
      <c r="E179" s="214"/>
      <c r="F179" s="192"/>
      <c r="G179" s="212"/>
      <c r="H179" s="193"/>
      <c r="I179" s="214"/>
    </row>
    <row r="180" spans="1:9" ht="12.75" hidden="1">
      <c r="A180" s="39">
        <v>290</v>
      </c>
      <c r="B180" s="57" t="s">
        <v>116</v>
      </c>
      <c r="C180" s="132"/>
      <c r="E180" s="214"/>
      <c r="F180" s="192"/>
      <c r="G180" s="212"/>
      <c r="H180" s="193"/>
      <c r="I180" s="214"/>
    </row>
    <row r="181" spans="1:9" ht="12.75" hidden="1">
      <c r="A181" s="39">
        <v>290</v>
      </c>
      <c r="B181" s="92"/>
      <c r="C181" s="132"/>
      <c r="E181" s="214"/>
      <c r="F181" s="192"/>
      <c r="G181" s="212"/>
      <c r="H181" s="193"/>
      <c r="I181" s="214"/>
    </row>
    <row r="182" spans="1:9" ht="12.75" hidden="1">
      <c r="A182" s="39">
        <v>290</v>
      </c>
      <c r="B182" s="57" t="s">
        <v>117</v>
      </c>
      <c r="C182" s="43"/>
      <c r="E182" s="214"/>
      <c r="F182" s="192"/>
      <c r="G182" s="212"/>
      <c r="H182" s="193"/>
      <c r="I182" s="214"/>
    </row>
    <row r="183" spans="1:9" ht="12.75" hidden="1">
      <c r="A183" s="39">
        <v>290</v>
      </c>
      <c r="B183" s="57" t="s">
        <v>118</v>
      </c>
      <c r="C183" s="132"/>
      <c r="E183" s="214"/>
      <c r="F183" s="192"/>
      <c r="G183" s="212"/>
      <c r="H183" s="193"/>
      <c r="I183" s="214"/>
    </row>
    <row r="184" spans="1:9" ht="12.75" hidden="1">
      <c r="A184" s="39">
        <v>290</v>
      </c>
      <c r="B184" s="57" t="s">
        <v>119</v>
      </c>
      <c r="C184" s="132"/>
      <c r="E184" s="214"/>
      <c r="F184" s="192"/>
      <c r="G184" s="200"/>
      <c r="H184" s="193"/>
      <c r="I184" s="214"/>
    </row>
    <row r="185" spans="1:9" ht="13.5" hidden="1" thickBot="1">
      <c r="A185" s="59">
        <v>290</v>
      </c>
      <c r="B185" s="110"/>
      <c r="C185" s="136"/>
      <c r="E185" s="214"/>
      <c r="F185" s="192"/>
      <c r="G185" s="212"/>
      <c r="H185" s="193"/>
      <c r="I185" s="214"/>
    </row>
    <row r="186" spans="1:9" ht="12.75">
      <c r="A186" s="106">
        <v>300</v>
      </c>
      <c r="B186" s="107" t="s">
        <v>120</v>
      </c>
      <c r="C186" s="133">
        <f>C187+C204+C205</f>
        <v>712000</v>
      </c>
      <c r="E186" s="214"/>
      <c r="F186" s="192"/>
      <c r="G186" s="206"/>
      <c r="H186" s="193"/>
      <c r="I186" s="214"/>
    </row>
    <row r="187" spans="1:9" ht="13.5" thickBot="1">
      <c r="A187" s="50">
        <v>310</v>
      </c>
      <c r="B187" s="51" t="s">
        <v>121</v>
      </c>
      <c r="C187" s="137">
        <f>SUM(C188:C203)</f>
        <v>102500</v>
      </c>
      <c r="E187" s="214"/>
      <c r="F187" s="192"/>
      <c r="G187" s="206"/>
      <c r="H187" s="193"/>
      <c r="I187" s="214"/>
    </row>
    <row r="188" spans="1:9" ht="12.75" hidden="1">
      <c r="A188" s="55">
        <v>310</v>
      </c>
      <c r="B188" s="111" t="s">
        <v>212</v>
      </c>
      <c r="C188" s="43"/>
      <c r="E188" s="214"/>
      <c r="F188" s="192"/>
      <c r="G188" s="200"/>
      <c r="H188" s="193"/>
      <c r="I188" s="214"/>
    </row>
    <row r="189" spans="1:9" ht="25.5" hidden="1">
      <c r="A189" s="39">
        <v>310</v>
      </c>
      <c r="B189" s="101" t="s">
        <v>213</v>
      </c>
      <c r="C189" s="43"/>
      <c r="E189" s="214"/>
      <c r="F189" s="192"/>
      <c r="G189" s="200"/>
      <c r="H189" s="193"/>
      <c r="I189" s="214"/>
    </row>
    <row r="190" spans="1:9" ht="12.75" hidden="1">
      <c r="A190" s="39">
        <v>310</v>
      </c>
      <c r="B190" s="101" t="s">
        <v>214</v>
      </c>
      <c r="C190" s="43"/>
      <c r="E190" s="214"/>
      <c r="F190" s="192"/>
      <c r="G190" s="200"/>
      <c r="H190" s="193"/>
      <c r="I190" s="214"/>
    </row>
    <row r="191" spans="1:9" ht="12.75" hidden="1">
      <c r="A191" s="39">
        <v>310</v>
      </c>
      <c r="B191" s="98" t="s">
        <v>215</v>
      </c>
      <c r="C191" s="43"/>
      <c r="E191" s="214"/>
      <c r="F191" s="192"/>
      <c r="G191" s="200"/>
      <c r="H191" s="193"/>
      <c r="I191" s="214"/>
    </row>
    <row r="192" spans="1:9" ht="12.75" hidden="1">
      <c r="A192" s="39">
        <v>310</v>
      </c>
      <c r="B192" s="58" t="s">
        <v>216</v>
      </c>
      <c r="C192" s="43"/>
      <c r="E192" s="214"/>
      <c r="F192" s="192"/>
      <c r="G192" s="212"/>
      <c r="H192" s="193"/>
      <c r="I192" s="214"/>
    </row>
    <row r="193" spans="1:9" ht="12.75" hidden="1">
      <c r="A193" s="39">
        <v>310</v>
      </c>
      <c r="B193" s="58" t="s">
        <v>122</v>
      </c>
      <c r="C193" s="43"/>
      <c r="E193" s="214"/>
      <c r="F193" s="192"/>
      <c r="G193" s="206"/>
      <c r="H193" s="193"/>
      <c r="I193" s="214"/>
    </row>
    <row r="194" spans="1:9" ht="12.75" hidden="1">
      <c r="A194" s="39">
        <v>310</v>
      </c>
      <c r="B194" s="99" t="s">
        <v>217</v>
      </c>
      <c r="C194" s="43"/>
      <c r="E194" s="214"/>
      <c r="F194" s="192"/>
      <c r="G194" s="206"/>
      <c r="H194" s="193"/>
      <c r="I194" s="214"/>
    </row>
    <row r="195" spans="1:9" ht="25.5">
      <c r="A195" s="39">
        <v>310</v>
      </c>
      <c r="B195" s="58" t="s">
        <v>123</v>
      </c>
      <c r="C195" s="132">
        <v>102500</v>
      </c>
      <c r="E195" s="214"/>
      <c r="F195" s="192"/>
      <c r="G195" s="206"/>
      <c r="H195" s="193"/>
      <c r="I195" s="214"/>
    </row>
    <row r="196" spans="1:9" ht="25.5" hidden="1">
      <c r="A196" s="39">
        <v>310</v>
      </c>
      <c r="B196" s="99" t="s">
        <v>218</v>
      </c>
      <c r="C196" s="132"/>
      <c r="E196" s="214"/>
      <c r="F196" s="182"/>
      <c r="G196" s="206"/>
      <c r="H196" s="183"/>
      <c r="I196" s="214"/>
    </row>
    <row r="197" spans="1:9" ht="12.75" hidden="1">
      <c r="A197" s="39">
        <v>310</v>
      </c>
      <c r="B197" s="58" t="s">
        <v>124</v>
      </c>
      <c r="C197" s="245"/>
      <c r="E197" s="214"/>
      <c r="F197" s="182"/>
      <c r="G197" s="206"/>
      <c r="H197" s="183"/>
      <c r="I197" s="214"/>
    </row>
    <row r="198" spans="1:9" ht="12.75" hidden="1">
      <c r="A198" s="39">
        <v>310</v>
      </c>
      <c r="B198" s="99" t="s">
        <v>219</v>
      </c>
      <c r="C198" s="43"/>
      <c r="E198" s="214"/>
      <c r="F198" s="182"/>
      <c r="G198" s="49"/>
      <c r="H198" s="193"/>
      <c r="I198" s="214"/>
    </row>
    <row r="199" spans="1:9" ht="25.5" hidden="1">
      <c r="A199" s="39">
        <v>310</v>
      </c>
      <c r="B199" s="58" t="s">
        <v>125</v>
      </c>
      <c r="C199" s="43"/>
      <c r="E199" s="214"/>
      <c r="F199" s="192"/>
      <c r="G199" s="206"/>
      <c r="H199" s="193"/>
      <c r="I199" s="214"/>
    </row>
    <row r="200" spans="1:9" ht="12.75" hidden="1">
      <c r="A200" s="39">
        <v>310</v>
      </c>
      <c r="B200" s="101" t="s">
        <v>220</v>
      </c>
      <c r="C200" s="43"/>
      <c r="E200" s="214"/>
      <c r="F200" s="192"/>
      <c r="G200" s="200"/>
      <c r="H200" s="193"/>
      <c r="I200" s="214"/>
    </row>
    <row r="201" spans="1:9" ht="12.75" hidden="1">
      <c r="A201" s="39">
        <v>310</v>
      </c>
      <c r="B201" s="58" t="s">
        <v>126</v>
      </c>
      <c r="C201" s="43"/>
      <c r="E201" s="214"/>
      <c r="F201" s="192"/>
      <c r="G201" s="200"/>
      <c r="H201" s="193"/>
      <c r="I201" s="214"/>
    </row>
    <row r="202" spans="1:9" ht="25.5" hidden="1">
      <c r="A202" s="39">
        <v>310</v>
      </c>
      <c r="B202" s="58" t="s">
        <v>127</v>
      </c>
      <c r="C202" s="43"/>
      <c r="E202" s="214"/>
      <c r="F202" s="192"/>
      <c r="G202" s="200"/>
      <c r="H202" s="193"/>
      <c r="I202" s="214"/>
    </row>
    <row r="203" spans="1:9" ht="13.5" hidden="1" thickBot="1">
      <c r="A203" s="59">
        <v>310</v>
      </c>
      <c r="B203" s="76" t="s">
        <v>128</v>
      </c>
      <c r="C203" s="117"/>
      <c r="E203" s="214"/>
      <c r="F203" s="192"/>
      <c r="G203" s="200"/>
      <c r="H203" s="193"/>
      <c r="I203" s="214"/>
    </row>
    <row r="204" spans="1:9" ht="25.5" hidden="1">
      <c r="A204" s="106">
        <v>320</v>
      </c>
      <c r="B204" s="107" t="s">
        <v>129</v>
      </c>
      <c r="C204" s="133"/>
      <c r="E204" s="214"/>
      <c r="F204" s="192"/>
      <c r="G204" s="200"/>
      <c r="H204" s="193"/>
      <c r="I204" s="214"/>
    </row>
    <row r="205" spans="1:9" ht="26.25" thickBot="1">
      <c r="A205" s="50">
        <v>340</v>
      </c>
      <c r="B205" s="51" t="s">
        <v>130</v>
      </c>
      <c r="C205" s="120">
        <f>SUM(C206:C235)</f>
        <v>609500</v>
      </c>
      <c r="E205" s="214"/>
      <c r="F205" s="192"/>
      <c r="G205" s="200"/>
      <c r="H205" s="193"/>
      <c r="I205" s="214"/>
    </row>
    <row r="206" spans="1:9" ht="12.75" hidden="1">
      <c r="A206" s="55">
        <v>340</v>
      </c>
      <c r="B206" s="67" t="s">
        <v>131</v>
      </c>
      <c r="C206" s="116"/>
      <c r="E206" s="214"/>
      <c r="F206" s="192"/>
      <c r="G206" s="200"/>
      <c r="H206" s="193"/>
      <c r="I206" s="214"/>
    </row>
    <row r="207" spans="1:9" ht="12.75" hidden="1">
      <c r="A207" s="112">
        <v>340</v>
      </c>
      <c r="B207" s="52" t="s">
        <v>221</v>
      </c>
      <c r="C207" s="43"/>
      <c r="E207" s="214"/>
      <c r="F207" s="192"/>
      <c r="G207" s="195"/>
      <c r="H207" s="193"/>
      <c r="I207" s="214"/>
    </row>
    <row r="208" spans="1:9" ht="12.75" hidden="1">
      <c r="A208" s="112">
        <v>340</v>
      </c>
      <c r="B208" s="58" t="s">
        <v>132</v>
      </c>
      <c r="C208" s="43"/>
      <c r="E208" s="214"/>
      <c r="F208" s="192"/>
      <c r="G208" s="200"/>
      <c r="H208" s="193"/>
      <c r="I208" s="214"/>
    </row>
    <row r="209" spans="1:9" ht="12.75" hidden="1">
      <c r="A209" s="112">
        <v>340</v>
      </c>
      <c r="B209" s="58" t="s">
        <v>133</v>
      </c>
      <c r="C209" s="43"/>
      <c r="E209" s="214"/>
      <c r="F209" s="192"/>
      <c r="G209" s="197"/>
      <c r="H209" s="193"/>
      <c r="I209" s="214"/>
    </row>
    <row r="210" spans="1:9" ht="12.75" hidden="1">
      <c r="A210" s="112">
        <v>340</v>
      </c>
      <c r="B210" s="52"/>
      <c r="C210" s="43"/>
      <c r="E210" s="214"/>
      <c r="F210" s="192"/>
      <c r="G210" s="197"/>
      <c r="H210" s="193"/>
      <c r="I210" s="214"/>
    </row>
    <row r="211" spans="1:9" ht="12.75" hidden="1">
      <c r="A211" s="112">
        <v>340</v>
      </c>
      <c r="B211" s="58" t="s">
        <v>134</v>
      </c>
      <c r="C211" s="43"/>
      <c r="E211" s="214"/>
      <c r="F211" s="192"/>
      <c r="G211" s="225"/>
      <c r="H211" s="193"/>
      <c r="I211" s="214"/>
    </row>
    <row r="212" spans="1:9" ht="25.5" hidden="1">
      <c r="A212" s="112">
        <v>340</v>
      </c>
      <c r="B212" s="58" t="s">
        <v>135</v>
      </c>
      <c r="C212" s="43"/>
      <c r="E212" s="214"/>
      <c r="F212" s="192"/>
      <c r="G212" s="200"/>
      <c r="H212" s="193"/>
      <c r="I212" s="214"/>
    </row>
    <row r="213" spans="1:9" ht="12.75" hidden="1">
      <c r="A213" s="112">
        <v>340</v>
      </c>
      <c r="B213" s="101" t="s">
        <v>136</v>
      </c>
      <c r="C213" s="43"/>
      <c r="E213" s="214"/>
      <c r="F213" s="192"/>
      <c r="G213" s="200"/>
      <c r="H213" s="193"/>
      <c r="I213" s="214"/>
    </row>
    <row r="214" spans="1:9" ht="12.75" hidden="1">
      <c r="A214" s="112">
        <v>340</v>
      </c>
      <c r="B214" s="58" t="s">
        <v>137</v>
      </c>
      <c r="C214" s="43"/>
      <c r="E214" s="214"/>
      <c r="F214" s="192"/>
      <c r="G214" s="206"/>
      <c r="H214" s="193"/>
      <c r="I214" s="214"/>
    </row>
    <row r="215" spans="1:9" ht="12.75" hidden="1">
      <c r="A215" s="112">
        <v>340</v>
      </c>
      <c r="B215" s="57" t="s">
        <v>138</v>
      </c>
      <c r="C215" s="43"/>
      <c r="E215" s="214"/>
      <c r="F215" s="192"/>
      <c r="G215" s="206"/>
      <c r="H215" s="193"/>
      <c r="I215" s="214"/>
    </row>
    <row r="216" spans="1:9" ht="12.75" hidden="1">
      <c r="A216" s="112">
        <v>340</v>
      </c>
      <c r="B216" s="99" t="s">
        <v>222</v>
      </c>
      <c r="C216" s="43"/>
      <c r="E216" s="214"/>
      <c r="F216" s="192"/>
      <c r="G216" s="200"/>
      <c r="H216" s="193"/>
      <c r="I216" s="214"/>
    </row>
    <row r="217" spans="1:9" ht="12.75" hidden="1">
      <c r="A217" s="112">
        <v>340</v>
      </c>
      <c r="B217" s="92" t="s">
        <v>139</v>
      </c>
      <c r="C217" s="43"/>
      <c r="E217" s="214"/>
      <c r="F217" s="192"/>
      <c r="G217" s="206"/>
      <c r="H217" s="193"/>
      <c r="I217" s="214"/>
    </row>
    <row r="218" spans="1:9" ht="12.75" hidden="1">
      <c r="A218" s="112">
        <v>340</v>
      </c>
      <c r="B218" s="57" t="s">
        <v>140</v>
      </c>
      <c r="C218" s="43"/>
      <c r="E218" s="214"/>
      <c r="F218" s="192"/>
      <c r="G218" s="49"/>
      <c r="H218" s="193"/>
      <c r="I218" s="214"/>
    </row>
    <row r="219" spans="1:9" ht="25.5" hidden="1">
      <c r="A219" s="112">
        <v>340</v>
      </c>
      <c r="B219" s="58" t="s">
        <v>141</v>
      </c>
      <c r="C219" s="43"/>
      <c r="E219" s="214"/>
      <c r="F219" s="192"/>
      <c r="G219" s="200"/>
      <c r="H219" s="193"/>
      <c r="I219" s="214"/>
    </row>
    <row r="220" spans="1:9" ht="12.75" hidden="1">
      <c r="A220" s="112">
        <v>340</v>
      </c>
      <c r="B220" s="58" t="s">
        <v>148</v>
      </c>
      <c r="C220" s="43"/>
      <c r="E220" s="214"/>
      <c r="F220" s="192"/>
      <c r="G220" s="206"/>
      <c r="H220" s="193"/>
      <c r="I220" s="214"/>
    </row>
    <row r="221" spans="1:9" ht="51">
      <c r="A221" s="112">
        <v>340</v>
      </c>
      <c r="B221" s="58" t="s">
        <v>142</v>
      </c>
      <c r="C221" s="132">
        <v>507000</v>
      </c>
      <c r="E221" s="214"/>
      <c r="F221" s="192"/>
      <c r="G221" s="206"/>
      <c r="H221" s="193"/>
      <c r="I221" s="214"/>
    </row>
    <row r="222" spans="1:9" ht="25.5" hidden="1">
      <c r="A222" s="112">
        <v>340</v>
      </c>
      <c r="B222" s="58" t="s">
        <v>143</v>
      </c>
      <c r="C222" s="132"/>
      <c r="E222" s="214"/>
      <c r="F222" s="192"/>
      <c r="G222" s="49"/>
      <c r="H222" s="193"/>
      <c r="I222" s="214"/>
    </row>
    <row r="223" spans="1:9" ht="25.5" hidden="1">
      <c r="A223" s="112">
        <v>340</v>
      </c>
      <c r="B223" s="101" t="s">
        <v>223</v>
      </c>
      <c r="C223" s="132"/>
      <c r="E223" s="214"/>
      <c r="F223" s="192"/>
      <c r="G223" s="225"/>
      <c r="H223" s="193"/>
      <c r="I223" s="214"/>
    </row>
    <row r="224" spans="1:9" ht="12.75" hidden="1">
      <c r="A224" s="112">
        <v>340</v>
      </c>
      <c r="B224" s="99"/>
      <c r="C224" s="132"/>
      <c r="E224" s="214"/>
      <c r="F224" s="192"/>
      <c r="G224" s="225"/>
      <c r="H224" s="193"/>
      <c r="I224" s="214"/>
    </row>
    <row r="225" spans="1:9" ht="12.75" hidden="1">
      <c r="A225" s="112">
        <v>340</v>
      </c>
      <c r="B225" s="57" t="s">
        <v>144</v>
      </c>
      <c r="C225" s="132"/>
      <c r="E225" s="214"/>
      <c r="F225" s="192"/>
      <c r="G225" s="200"/>
      <c r="H225" s="193"/>
      <c r="I225" s="214"/>
    </row>
    <row r="226" spans="1:9" ht="12.75" hidden="1">
      <c r="A226" s="112">
        <v>340</v>
      </c>
      <c r="B226" s="57" t="s">
        <v>145</v>
      </c>
      <c r="C226" s="132"/>
      <c r="E226" s="214"/>
      <c r="F226" s="192"/>
      <c r="G226" s="213"/>
      <c r="H226" s="193"/>
      <c r="I226" s="214"/>
    </row>
    <row r="227" spans="1:9" ht="51" hidden="1">
      <c r="A227" s="112">
        <v>340</v>
      </c>
      <c r="B227" s="99" t="s">
        <v>224</v>
      </c>
      <c r="C227" s="132"/>
      <c r="E227" s="214"/>
      <c r="F227" s="192"/>
      <c r="G227" s="197"/>
      <c r="H227" s="193"/>
      <c r="I227" s="214"/>
    </row>
    <row r="228" spans="1:9" ht="51.75" thickBot="1">
      <c r="A228" s="112">
        <v>340</v>
      </c>
      <c r="B228" s="58" t="s">
        <v>270</v>
      </c>
      <c r="C228" s="132">
        <v>102500</v>
      </c>
      <c r="E228" s="214"/>
      <c r="F228" s="192"/>
      <c r="G228" s="185"/>
      <c r="H228" s="188"/>
      <c r="I228" s="214"/>
    </row>
    <row r="229" spans="1:9" ht="25.5" hidden="1">
      <c r="A229" s="112">
        <v>340</v>
      </c>
      <c r="B229" s="58" t="s">
        <v>146</v>
      </c>
      <c r="C229" s="43"/>
      <c r="E229" s="214"/>
      <c r="F229" s="214"/>
      <c r="G229" s="214"/>
      <c r="H229" s="214"/>
      <c r="I229" s="214"/>
    </row>
    <row r="230" spans="1:9" ht="12.75" hidden="1">
      <c r="A230" s="112">
        <v>340</v>
      </c>
      <c r="B230" s="99" t="s">
        <v>225</v>
      </c>
      <c r="C230" s="43"/>
      <c r="E230" s="214"/>
      <c r="F230" s="214"/>
      <c r="G230" s="214"/>
      <c r="H230" s="214"/>
      <c r="I230" s="214"/>
    </row>
    <row r="231" spans="1:9" ht="12.75" hidden="1">
      <c r="A231" s="112">
        <v>340</v>
      </c>
      <c r="B231" s="57" t="s">
        <v>147</v>
      </c>
      <c r="C231" s="43"/>
      <c r="E231" s="214"/>
      <c r="F231" s="214"/>
      <c r="G231" s="214"/>
      <c r="H231" s="214"/>
      <c r="I231" s="214"/>
    </row>
    <row r="232" spans="1:9" ht="12.75" hidden="1">
      <c r="A232" s="112">
        <v>340</v>
      </c>
      <c r="B232" s="92" t="s">
        <v>226</v>
      </c>
      <c r="C232" s="43"/>
      <c r="E232" s="214"/>
      <c r="F232" s="214"/>
      <c r="G232" s="214"/>
      <c r="H232" s="214"/>
      <c r="I232" s="214"/>
    </row>
    <row r="233" spans="1:9" ht="12.75" hidden="1">
      <c r="A233" s="112">
        <v>340</v>
      </c>
      <c r="B233" s="57" t="s">
        <v>149</v>
      </c>
      <c r="C233" s="43"/>
      <c r="E233" s="214"/>
      <c r="F233" s="214"/>
      <c r="G233" s="214"/>
      <c r="H233" s="214"/>
      <c r="I233" s="214"/>
    </row>
    <row r="234" spans="1:9" ht="12.75" hidden="1">
      <c r="A234" s="112">
        <v>340</v>
      </c>
      <c r="B234" s="99" t="s">
        <v>227</v>
      </c>
      <c r="C234" s="43"/>
      <c r="E234" s="214"/>
      <c r="F234" s="214"/>
      <c r="G234" s="214"/>
      <c r="H234" s="214"/>
      <c r="I234" s="214"/>
    </row>
    <row r="235" spans="1:9" ht="13.5" hidden="1" thickBot="1">
      <c r="A235" s="59">
        <v>340</v>
      </c>
      <c r="B235" s="71" t="s">
        <v>150</v>
      </c>
      <c r="C235" s="117"/>
      <c r="E235" s="214"/>
      <c r="F235" s="214"/>
      <c r="G235" s="214"/>
      <c r="H235" s="214"/>
      <c r="I235" s="214"/>
    </row>
    <row r="236" spans="1:9" ht="13.5" thickBot="1">
      <c r="A236" s="113"/>
      <c r="B236" s="114" t="s">
        <v>151</v>
      </c>
      <c r="C236" s="242">
        <f>C186+C172+C166+C165+C33+C10</f>
        <v>6550600</v>
      </c>
      <c r="E236" s="214"/>
      <c r="F236" s="214"/>
      <c r="G236" s="214"/>
      <c r="H236" s="214"/>
      <c r="I236" s="214"/>
    </row>
  </sheetData>
  <sheetProtection password="C4F1"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" sqref="D8"/>
    </sheetView>
  </sheetViews>
  <sheetFormatPr defaultColWidth="9.140625" defaultRowHeight="30.75" customHeight="1"/>
  <cols>
    <col min="1" max="1" width="23.8515625" style="140" customWidth="1"/>
    <col min="2" max="5" width="13.57421875" style="140" customWidth="1"/>
    <col min="6" max="16384" width="9.140625" style="140" customWidth="1"/>
  </cols>
  <sheetData>
    <row r="1" spans="1:5" ht="30.75" customHeight="1" thickBot="1">
      <c r="A1" s="226" t="s">
        <v>274</v>
      </c>
      <c r="B1" s="227"/>
      <c r="C1" s="227"/>
      <c r="D1" s="227"/>
      <c r="E1" s="227"/>
    </row>
    <row r="2" spans="1:5" s="229" customFormat="1" ht="19.5" customHeight="1">
      <c r="A2" s="249"/>
      <c r="B2" s="228"/>
      <c r="C2" s="228"/>
      <c r="D2" s="228"/>
      <c r="E2" s="228"/>
    </row>
    <row r="3" spans="1:5" s="229" customFormat="1" ht="0.75" customHeight="1" thickBot="1">
      <c r="A3" s="250"/>
      <c r="B3" s="230"/>
      <c r="C3" s="230"/>
      <c r="D3" s="230"/>
      <c r="E3" s="230"/>
    </row>
    <row r="4" spans="1:5" s="229" customFormat="1" ht="44.25" customHeight="1">
      <c r="A4" s="250"/>
      <c r="B4" s="251" t="s">
        <v>275</v>
      </c>
      <c r="C4" s="252"/>
      <c r="D4" s="252"/>
      <c r="E4" s="253"/>
    </row>
    <row r="5" spans="1:5" s="229" customFormat="1" ht="90.75" customHeight="1" thickBot="1">
      <c r="A5" s="250"/>
      <c r="B5" s="254"/>
      <c r="C5" s="255"/>
      <c r="D5" s="255"/>
      <c r="E5" s="256"/>
    </row>
    <row r="6" spans="1:5" s="236" customFormat="1" ht="45.75" customHeight="1">
      <c r="A6" s="231">
        <v>2</v>
      </c>
      <c r="B6" s="232">
        <v>211</v>
      </c>
      <c r="C6" s="233">
        <v>213</v>
      </c>
      <c r="D6" s="234" t="s">
        <v>260</v>
      </c>
      <c r="E6" s="235" t="s">
        <v>259</v>
      </c>
    </row>
    <row r="7" spans="1:5" ht="24.75" customHeight="1">
      <c r="A7" s="237" t="s">
        <v>271</v>
      </c>
      <c r="B7" s="238">
        <v>60647160</v>
      </c>
      <c r="C7" s="239">
        <v>18315440</v>
      </c>
      <c r="D7" s="239">
        <v>4206400</v>
      </c>
      <c r="E7" s="240">
        <f>B7+C7+D7</f>
        <v>83169000</v>
      </c>
    </row>
  </sheetData>
  <sheetProtection/>
  <mergeCells count="2">
    <mergeCell ref="A2:A5"/>
    <mergeCell ref="B4:E5"/>
  </mergeCells>
  <printOptions/>
  <pageMargins left="0.2" right="0.28" top="0.35" bottom="0.38" header="0.26" footer="0.3"/>
  <pageSetup horizontalDpi="600" verticalDpi="600" orientation="landscape" paperSize="9" scale="80" r:id="rId1"/>
  <headerFooter alignWithMargins="0">
    <oddFooter>&amp;R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84"/>
  <sheetViews>
    <sheetView tabSelected="1" zoomScalePageLayoutView="0" workbookViewId="0" topLeftCell="A55">
      <selection activeCell="A26" sqref="A26:D84"/>
    </sheetView>
  </sheetViews>
  <sheetFormatPr defaultColWidth="9.140625" defaultRowHeight="12.75"/>
  <cols>
    <col min="1" max="1" width="4.57421875" style="138" customWidth="1"/>
    <col min="2" max="2" width="50.421875" style="140" customWidth="1"/>
    <col min="3" max="3" width="16.00390625" style="140" customWidth="1"/>
    <col min="4" max="5" width="26.00390625" style="140" customWidth="1"/>
    <col min="6" max="16384" width="9.140625" style="140" customWidth="1"/>
  </cols>
  <sheetData>
    <row r="1" spans="2:4" ht="66.75" customHeight="1">
      <c r="B1" s="257" t="s">
        <v>276</v>
      </c>
      <c r="C1" s="257"/>
      <c r="D1" s="139" t="s">
        <v>277</v>
      </c>
    </row>
    <row r="2" spans="2:4" ht="38.25" customHeight="1">
      <c r="B2" s="141" t="s">
        <v>228</v>
      </c>
      <c r="C2" s="142"/>
      <c r="D2" s="143" t="s">
        <v>229</v>
      </c>
    </row>
    <row r="3" spans="2:4" ht="27.75" customHeight="1">
      <c r="B3" s="144" t="s">
        <v>263</v>
      </c>
      <c r="C3" s="145" t="s">
        <v>258</v>
      </c>
      <c r="D3" s="146">
        <v>4206400</v>
      </c>
    </row>
    <row r="4" spans="1:4" ht="30" customHeight="1">
      <c r="A4" s="258" t="s">
        <v>230</v>
      </c>
      <c r="B4" s="260" t="s">
        <v>261</v>
      </c>
      <c r="C4" s="262" t="s">
        <v>231</v>
      </c>
      <c r="D4" s="148"/>
    </row>
    <row r="5" spans="1:5" ht="33" customHeight="1">
      <c r="A5" s="259"/>
      <c r="B5" s="261"/>
      <c r="C5" s="263"/>
      <c r="D5" s="147" t="s">
        <v>232</v>
      </c>
      <c r="E5" s="149"/>
    </row>
    <row r="6" spans="1:5" ht="12.75">
      <c r="A6" s="150">
        <v>1</v>
      </c>
      <c r="B6" s="150">
        <v>2</v>
      </c>
      <c r="C6" s="150">
        <v>3</v>
      </c>
      <c r="D6" s="150">
        <v>6</v>
      </c>
      <c r="E6" s="149"/>
    </row>
    <row r="7" spans="1:5" ht="20.25" customHeight="1">
      <c r="A7" s="150"/>
      <c r="B7" s="151" t="s">
        <v>233</v>
      </c>
      <c r="C7" s="150"/>
      <c r="D7" s="150"/>
      <c r="E7" s="149"/>
    </row>
    <row r="8" spans="1:5" ht="48" customHeight="1">
      <c r="A8" s="152">
        <v>1</v>
      </c>
      <c r="B8" s="153" t="s">
        <v>153</v>
      </c>
      <c r="C8" s="154">
        <v>212</v>
      </c>
      <c r="D8" s="270"/>
      <c r="E8" s="149"/>
    </row>
    <row r="9" spans="1:5" ht="20.25" customHeight="1">
      <c r="A9" s="152">
        <v>2</v>
      </c>
      <c r="B9" s="155" t="s">
        <v>154</v>
      </c>
      <c r="C9" s="154">
        <v>221</v>
      </c>
      <c r="D9" s="268">
        <v>42000</v>
      </c>
      <c r="E9" s="149"/>
    </row>
    <row r="10" spans="1:4" ht="14.25" customHeight="1">
      <c r="A10" s="156"/>
      <c r="B10" s="155"/>
      <c r="C10" s="157"/>
      <c r="D10" s="268"/>
    </row>
    <row r="11" spans="1:4" ht="78" customHeight="1">
      <c r="A11" s="156">
        <v>3</v>
      </c>
      <c r="B11" s="159" t="s">
        <v>234</v>
      </c>
      <c r="C11" s="160">
        <v>212</v>
      </c>
      <c r="D11" s="268"/>
    </row>
    <row r="12" spans="1:4" ht="14.25" customHeight="1">
      <c r="A12" s="156"/>
      <c r="B12" s="161"/>
      <c r="C12" s="157"/>
      <c r="D12" s="268"/>
    </row>
    <row r="13" spans="1:4" ht="51">
      <c r="A13" s="156">
        <v>4</v>
      </c>
      <c r="B13" s="161" t="s">
        <v>155</v>
      </c>
      <c r="C13" s="160">
        <v>225</v>
      </c>
      <c r="D13" s="268">
        <v>40000</v>
      </c>
    </row>
    <row r="14" spans="1:4" ht="12.75" customHeight="1">
      <c r="A14" s="156"/>
      <c r="B14" s="161"/>
      <c r="C14" s="157"/>
      <c r="D14" s="268"/>
    </row>
    <row r="15" spans="1:4" ht="33" customHeight="1">
      <c r="A15" s="156">
        <v>5</v>
      </c>
      <c r="B15" s="161" t="s">
        <v>157</v>
      </c>
      <c r="C15" s="160">
        <v>226</v>
      </c>
      <c r="D15" s="268">
        <v>40000</v>
      </c>
    </row>
    <row r="16" spans="1:4" ht="23.25" customHeight="1">
      <c r="A16" s="156">
        <v>6</v>
      </c>
      <c r="B16" s="162" t="s">
        <v>159</v>
      </c>
      <c r="C16" s="157">
        <v>226</v>
      </c>
      <c r="D16" s="268"/>
    </row>
    <row r="17" spans="1:4" ht="27" customHeight="1">
      <c r="A17" s="156">
        <v>7</v>
      </c>
      <c r="B17" s="161" t="s">
        <v>156</v>
      </c>
      <c r="C17" s="158">
        <v>226</v>
      </c>
      <c r="D17" s="268">
        <v>45000</v>
      </c>
    </row>
    <row r="18" spans="1:4" ht="45" customHeight="1">
      <c r="A18" s="156">
        <v>8</v>
      </c>
      <c r="B18" s="161" t="s">
        <v>160</v>
      </c>
      <c r="C18" s="157">
        <v>226</v>
      </c>
      <c r="D18" s="268"/>
    </row>
    <row r="19" spans="1:4" ht="89.25">
      <c r="A19" s="156">
        <v>9</v>
      </c>
      <c r="B19" s="159" t="s">
        <v>235</v>
      </c>
      <c r="C19" s="157">
        <v>226</v>
      </c>
      <c r="D19" s="268"/>
    </row>
    <row r="20" spans="1:4" ht="42.75" customHeight="1">
      <c r="A20" s="156">
        <v>10</v>
      </c>
      <c r="B20" s="161" t="s">
        <v>279</v>
      </c>
      <c r="C20" s="157">
        <v>226</v>
      </c>
      <c r="D20" s="268">
        <v>24000</v>
      </c>
    </row>
    <row r="21" spans="1:4" ht="74.25" customHeight="1">
      <c r="A21" s="156">
        <v>11</v>
      </c>
      <c r="B21" s="161" t="s">
        <v>158</v>
      </c>
      <c r="C21" s="157">
        <v>226</v>
      </c>
      <c r="D21" s="268"/>
    </row>
    <row r="22" spans="1:4" ht="12.75" customHeight="1">
      <c r="A22" s="156"/>
      <c r="B22" s="161"/>
      <c r="C22" s="157"/>
      <c r="D22" s="268"/>
    </row>
    <row r="23" spans="1:4" ht="24.75" customHeight="1">
      <c r="A23" s="156">
        <v>12</v>
      </c>
      <c r="B23" s="161" t="s">
        <v>236</v>
      </c>
      <c r="C23" s="160">
        <v>290</v>
      </c>
      <c r="D23" s="269">
        <v>5000</v>
      </c>
    </row>
    <row r="24" spans="1:4" ht="10.5" customHeight="1">
      <c r="A24" s="156"/>
      <c r="B24" s="161"/>
      <c r="C24" s="158"/>
      <c r="D24" s="268"/>
    </row>
    <row r="25" spans="1:4" ht="12.75">
      <c r="A25" s="156">
        <v>13</v>
      </c>
      <c r="B25" s="161" t="s">
        <v>161</v>
      </c>
      <c r="C25" s="160">
        <v>310</v>
      </c>
      <c r="D25" s="268">
        <v>350000</v>
      </c>
    </row>
    <row r="26" spans="1:4" ht="25.5" customHeight="1">
      <c r="A26" s="156">
        <v>14</v>
      </c>
      <c r="B26" s="158" t="s">
        <v>162</v>
      </c>
      <c r="C26" s="157">
        <v>310</v>
      </c>
      <c r="D26" s="268">
        <v>150000</v>
      </c>
    </row>
    <row r="27" spans="1:4" ht="15" customHeight="1">
      <c r="A27" s="156">
        <v>15</v>
      </c>
      <c r="B27" s="155" t="s">
        <v>237</v>
      </c>
      <c r="C27" s="157">
        <v>310</v>
      </c>
      <c r="D27" s="268">
        <v>2100000</v>
      </c>
    </row>
    <row r="28" spans="1:4" ht="38.25">
      <c r="A28" s="156">
        <v>16</v>
      </c>
      <c r="B28" s="161" t="s">
        <v>166</v>
      </c>
      <c r="C28" s="157">
        <v>310</v>
      </c>
      <c r="D28" s="268">
        <v>50000</v>
      </c>
    </row>
    <row r="29" spans="1:4" ht="40.5" customHeight="1">
      <c r="A29" s="156">
        <v>17</v>
      </c>
      <c r="B29" s="161" t="s">
        <v>163</v>
      </c>
      <c r="C29" s="157">
        <v>310</v>
      </c>
      <c r="D29" s="268">
        <v>400000</v>
      </c>
    </row>
    <row r="30" spans="1:4" ht="12.75">
      <c r="A30" s="156" t="s">
        <v>238</v>
      </c>
      <c r="B30" s="155" t="s">
        <v>280</v>
      </c>
      <c r="C30" s="157"/>
      <c r="D30" s="268"/>
    </row>
    <row r="31" spans="1:4" ht="12.75">
      <c r="A31" s="156" t="s">
        <v>239</v>
      </c>
      <c r="B31" s="155" t="s">
        <v>281</v>
      </c>
      <c r="C31" s="157"/>
      <c r="D31" s="268"/>
    </row>
    <row r="32" spans="1:4" ht="12.75">
      <c r="A32" s="156" t="s">
        <v>240</v>
      </c>
      <c r="B32" s="155" t="s">
        <v>282</v>
      </c>
      <c r="C32" s="157"/>
      <c r="D32" s="268"/>
    </row>
    <row r="33" spans="1:4" ht="12.75">
      <c r="A33" s="156" t="s">
        <v>241</v>
      </c>
      <c r="B33" s="155"/>
      <c r="C33" s="157"/>
      <c r="D33" s="268"/>
    </row>
    <row r="34" spans="1:4" ht="12.75">
      <c r="A34" s="156" t="s">
        <v>242</v>
      </c>
      <c r="B34" s="155"/>
      <c r="C34" s="157"/>
      <c r="D34" s="268"/>
    </row>
    <row r="35" spans="1:4" ht="12.75">
      <c r="A35" s="156" t="s">
        <v>243</v>
      </c>
      <c r="B35" s="155"/>
      <c r="C35" s="157"/>
      <c r="D35" s="268"/>
    </row>
    <row r="36" spans="1:4" ht="12.75">
      <c r="A36" s="156" t="s">
        <v>244</v>
      </c>
      <c r="B36" s="155"/>
      <c r="C36" s="157"/>
      <c r="D36" s="268"/>
    </row>
    <row r="37" spans="1:4" ht="12.75">
      <c r="A37" s="156" t="s">
        <v>245</v>
      </c>
      <c r="B37" s="155"/>
      <c r="C37" s="157"/>
      <c r="D37" s="268"/>
    </row>
    <row r="38" spans="1:4" ht="12.75">
      <c r="A38" s="156" t="s">
        <v>246</v>
      </c>
      <c r="B38" s="155"/>
      <c r="C38" s="157"/>
      <c r="D38" s="268"/>
    </row>
    <row r="39" spans="1:4" ht="12.75">
      <c r="A39" s="156" t="s">
        <v>247</v>
      </c>
      <c r="B39" s="155"/>
      <c r="C39" s="157"/>
      <c r="D39" s="268"/>
    </row>
    <row r="40" spans="1:4" ht="12.75">
      <c r="A40" s="156" t="s">
        <v>248</v>
      </c>
      <c r="B40" s="155"/>
      <c r="C40" s="157"/>
      <c r="D40" s="268"/>
    </row>
    <row r="41" spans="1:4" ht="12.75">
      <c r="A41" s="156">
        <v>18</v>
      </c>
      <c r="B41" s="155" t="s">
        <v>249</v>
      </c>
      <c r="C41" s="157">
        <v>310</v>
      </c>
      <c r="D41" s="268"/>
    </row>
    <row r="42" spans="1:4" ht="31.5" customHeight="1">
      <c r="A42" s="156">
        <v>19</v>
      </c>
      <c r="B42" s="161" t="s">
        <v>278</v>
      </c>
      <c r="C42" s="157"/>
      <c r="D42" s="268"/>
    </row>
    <row r="43" spans="1:4" ht="25.5">
      <c r="A43" s="156">
        <v>20</v>
      </c>
      <c r="B43" s="161" t="s">
        <v>250</v>
      </c>
      <c r="C43" s="157">
        <v>310</v>
      </c>
      <c r="D43" s="268">
        <v>170000</v>
      </c>
    </row>
    <row r="44" spans="1:4" ht="43.5" customHeight="1">
      <c r="A44" s="156">
        <v>21</v>
      </c>
      <c r="B44" s="161" t="s">
        <v>251</v>
      </c>
      <c r="C44" s="157">
        <v>310</v>
      </c>
      <c r="D44" s="268"/>
    </row>
    <row r="45" spans="1:4" ht="12.75">
      <c r="A45" s="156">
        <v>22</v>
      </c>
      <c r="B45" s="155" t="s">
        <v>164</v>
      </c>
      <c r="C45" s="157">
        <v>310</v>
      </c>
      <c r="D45" s="268">
        <v>20000</v>
      </c>
    </row>
    <row r="46" spans="1:4" ht="25.5">
      <c r="A46" s="156">
        <v>23</v>
      </c>
      <c r="B46" s="161" t="s">
        <v>252</v>
      </c>
      <c r="C46" s="157">
        <v>310</v>
      </c>
      <c r="D46" s="268">
        <v>70000</v>
      </c>
    </row>
    <row r="47" spans="1:4" ht="12.75">
      <c r="A47" s="156">
        <v>24</v>
      </c>
      <c r="B47" s="161" t="s">
        <v>165</v>
      </c>
      <c r="C47" s="157">
        <v>310</v>
      </c>
      <c r="D47" s="268">
        <v>40000</v>
      </c>
    </row>
    <row r="48" spans="1:4" ht="23.25" customHeight="1">
      <c r="A48" s="156"/>
      <c r="B48" s="161"/>
      <c r="C48" s="157"/>
      <c r="D48" s="268"/>
    </row>
    <row r="49" spans="1:4" ht="25.5" customHeight="1">
      <c r="A49" s="156">
        <v>25</v>
      </c>
      <c r="B49" s="161" t="s">
        <v>167</v>
      </c>
      <c r="C49" s="160">
        <v>340</v>
      </c>
      <c r="D49" s="268"/>
    </row>
    <row r="50" spans="1:4" ht="39.75" customHeight="1">
      <c r="A50" s="156">
        <v>26</v>
      </c>
      <c r="B50" s="158" t="s">
        <v>170</v>
      </c>
      <c r="C50" s="157">
        <v>340</v>
      </c>
      <c r="D50" s="268">
        <v>50000</v>
      </c>
    </row>
    <row r="51" spans="1:4" ht="16.5" customHeight="1">
      <c r="A51" s="156">
        <v>27</v>
      </c>
      <c r="B51" s="158" t="s">
        <v>168</v>
      </c>
      <c r="C51" s="157">
        <v>340</v>
      </c>
      <c r="D51" s="268">
        <v>70400</v>
      </c>
    </row>
    <row r="52" spans="1:4" ht="38.25">
      <c r="A52" s="156">
        <v>28</v>
      </c>
      <c r="B52" s="161" t="s">
        <v>169</v>
      </c>
      <c r="C52" s="157">
        <v>340</v>
      </c>
      <c r="D52" s="268">
        <v>278000</v>
      </c>
    </row>
    <row r="53" spans="1:4" ht="25.5">
      <c r="A53" s="156">
        <v>29</v>
      </c>
      <c r="B53" s="161" t="s">
        <v>253</v>
      </c>
      <c r="C53" s="157">
        <v>340</v>
      </c>
      <c r="D53" s="268">
        <v>250000</v>
      </c>
    </row>
    <row r="54" spans="1:4" ht="12.75">
      <c r="A54" s="156">
        <v>30</v>
      </c>
      <c r="B54" s="163" t="s">
        <v>171</v>
      </c>
      <c r="C54" s="157">
        <v>340</v>
      </c>
      <c r="D54" s="270">
        <v>12000</v>
      </c>
    </row>
    <row r="55" spans="1:4" ht="12.75">
      <c r="A55" s="164"/>
      <c r="B55" s="157"/>
      <c r="C55" s="157"/>
      <c r="D55" s="270"/>
    </row>
    <row r="56" spans="1:4" ht="12.75" hidden="1">
      <c r="A56" s="164"/>
      <c r="B56" s="157"/>
      <c r="C56" s="165"/>
      <c r="D56" s="271"/>
    </row>
    <row r="57" spans="1:4" ht="12.75" hidden="1">
      <c r="A57" s="164"/>
      <c r="B57" s="157"/>
      <c r="C57" s="165"/>
      <c r="D57" s="271"/>
    </row>
    <row r="58" spans="1:4" ht="12.75" hidden="1">
      <c r="A58" s="164"/>
      <c r="B58" s="157"/>
      <c r="C58" s="165"/>
      <c r="D58" s="271"/>
    </row>
    <row r="59" spans="1:4" ht="12.75" hidden="1">
      <c r="A59" s="164"/>
      <c r="B59" s="157"/>
      <c r="C59" s="165"/>
      <c r="D59" s="271"/>
    </row>
    <row r="60" spans="1:4" ht="12.75" hidden="1">
      <c r="A60" s="164"/>
      <c r="B60" s="157"/>
      <c r="C60" s="165"/>
      <c r="D60" s="271"/>
    </row>
    <row r="61" spans="1:4" ht="12.75" hidden="1">
      <c r="A61" s="164"/>
      <c r="B61" s="157"/>
      <c r="C61" s="165"/>
      <c r="D61" s="271"/>
    </row>
    <row r="62" spans="1:4" ht="12.75" hidden="1">
      <c r="A62" s="164"/>
      <c r="B62" s="157"/>
      <c r="C62" s="165"/>
      <c r="D62" s="271"/>
    </row>
    <row r="63" spans="1:4" ht="12.75" hidden="1">
      <c r="A63" s="164"/>
      <c r="B63" s="157"/>
      <c r="C63" s="165"/>
      <c r="D63" s="271"/>
    </row>
    <row r="64" spans="1:4" ht="12.75" hidden="1">
      <c r="A64" s="164"/>
      <c r="B64" s="157"/>
      <c r="C64" s="165"/>
      <c r="D64" s="271"/>
    </row>
    <row r="65" spans="1:4" ht="12.75" hidden="1">
      <c r="A65" s="164"/>
      <c r="B65" s="157"/>
      <c r="C65" s="165"/>
      <c r="D65" s="271"/>
    </row>
    <row r="66" spans="1:4" ht="12.75" hidden="1">
      <c r="A66" s="164"/>
      <c r="B66" s="157"/>
      <c r="C66" s="165"/>
      <c r="D66" s="271"/>
    </row>
    <row r="67" spans="1:4" ht="12.75" hidden="1">
      <c r="A67" s="164"/>
      <c r="B67" s="157"/>
      <c r="C67" s="165"/>
      <c r="D67" s="271"/>
    </row>
    <row r="68" spans="1:4" ht="12.75" hidden="1">
      <c r="A68" s="164"/>
      <c r="B68" s="157"/>
      <c r="C68" s="165"/>
      <c r="D68" s="271"/>
    </row>
    <row r="69" spans="1:4" ht="12.75" hidden="1">
      <c r="A69" s="164"/>
      <c r="B69" s="157"/>
      <c r="C69" s="165"/>
      <c r="D69" s="271"/>
    </row>
    <row r="70" spans="1:4" ht="12.75" hidden="1">
      <c r="A70" s="164"/>
      <c r="B70" s="165"/>
      <c r="C70" s="165"/>
      <c r="D70" s="271"/>
    </row>
    <row r="71" spans="1:4" ht="12.75" hidden="1">
      <c r="A71" s="164"/>
      <c r="B71" s="165"/>
      <c r="C71" s="165"/>
      <c r="D71" s="271"/>
    </row>
    <row r="72" spans="1:4" ht="12.75" hidden="1">
      <c r="A72" s="164"/>
      <c r="B72" s="165"/>
      <c r="C72" s="165"/>
      <c r="D72" s="271"/>
    </row>
    <row r="73" spans="1:4" ht="12.75" hidden="1">
      <c r="A73" s="164"/>
      <c r="B73" s="165"/>
      <c r="C73" s="165"/>
      <c r="D73" s="271"/>
    </row>
    <row r="74" spans="1:4" ht="12.75">
      <c r="A74" s="164"/>
      <c r="B74" s="166" t="s">
        <v>254</v>
      </c>
      <c r="C74" s="165"/>
      <c r="D74" s="271">
        <f>SUM(D8:D29)+D41+D42+D43+D44+D45+D46+D47+D49+D50+D51+D52+D53+D54</f>
        <v>4206400</v>
      </c>
    </row>
    <row r="76" ht="12.75">
      <c r="D76" s="248">
        <f>D3-D74</f>
        <v>0</v>
      </c>
    </row>
    <row r="77" ht="13.5" thickBot="1">
      <c r="B77" s="167" t="s">
        <v>255</v>
      </c>
    </row>
    <row r="78" spans="2:4" ht="54.75" customHeight="1" thickBot="1">
      <c r="B78" s="264" t="s">
        <v>256</v>
      </c>
      <c r="C78" s="265"/>
      <c r="D78" s="266"/>
    </row>
    <row r="79" spans="3:4" ht="12.75">
      <c r="C79" s="241"/>
      <c r="D79" s="241"/>
    </row>
    <row r="81" spans="1:4" s="167" customFormat="1" ht="12.75">
      <c r="A81" s="168"/>
      <c r="B81" s="167" t="s">
        <v>257</v>
      </c>
      <c r="D81" s="167" t="s">
        <v>284</v>
      </c>
    </row>
    <row r="82" s="167" customFormat="1" ht="12.75">
      <c r="A82" s="168"/>
    </row>
    <row r="83" spans="1:4" s="167" customFormat="1" ht="23.25" customHeight="1">
      <c r="A83" s="168"/>
      <c r="B83" s="267" t="s">
        <v>283</v>
      </c>
      <c r="C83" s="267"/>
      <c r="D83" s="167" t="s">
        <v>285</v>
      </c>
    </row>
    <row r="84" s="167" customFormat="1" ht="12.75">
      <c r="A84" s="168"/>
    </row>
  </sheetData>
  <sheetProtection/>
  <mergeCells count="6">
    <mergeCell ref="B1:C1"/>
    <mergeCell ref="A4:A5"/>
    <mergeCell ref="B4:B5"/>
    <mergeCell ref="C4:C5"/>
    <mergeCell ref="B78:D78"/>
    <mergeCell ref="B83:C83"/>
  </mergeCells>
  <printOptions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kabinet</cp:lastModifiedBy>
  <cp:lastPrinted>2022-01-11T11:13:55Z</cp:lastPrinted>
  <dcterms:created xsi:type="dcterms:W3CDTF">1996-10-08T23:32:33Z</dcterms:created>
  <dcterms:modified xsi:type="dcterms:W3CDTF">2022-01-11T11:40:16Z</dcterms:modified>
  <cp:category/>
  <cp:version/>
  <cp:contentType/>
  <cp:contentStatus/>
</cp:coreProperties>
</file>